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nuñez\Documents\C133178\politica digital\peti2020\"/>
    </mc:Choice>
  </mc:AlternateContent>
  <bookViews>
    <workbookView xWindow="0" yWindow="0" windowWidth="28800" windowHeight="13230"/>
  </bookViews>
  <sheets>
    <sheet name="actualización del PETI" sheetId="1" r:id="rId1"/>
    <sheet name="INFORME EJECUCION PETIC-2020" sheetId="4" r:id="rId2"/>
    <sheet name="TABLERO DE MANDO" sheetId="2" r:id="rId3"/>
  </sheets>
  <definedNames>
    <definedName name="_xlnm.Print_Titles" localSheetId="1">'INFORME EJECUCION PETIC-2020'!$1:$9</definedName>
  </definedNames>
  <calcPr calcId="162913"/>
</workbook>
</file>

<file path=xl/calcChain.xml><?xml version="1.0" encoding="utf-8"?>
<calcChain xmlns="http://schemas.openxmlformats.org/spreadsheetml/2006/main">
  <c r="Q36" i="4" l="1"/>
  <c r="R35" i="4" s="1"/>
  <c r="Q35" i="4"/>
  <c r="O35" i="4"/>
  <c r="N35" i="4"/>
  <c r="M35" i="4"/>
  <c r="L35" i="4"/>
  <c r="K35" i="4"/>
  <c r="J35" i="4"/>
  <c r="I35" i="4"/>
  <c r="H35" i="4"/>
  <c r="G35" i="4"/>
  <c r="F35" i="4"/>
  <c r="E35" i="4"/>
  <c r="D35" i="4"/>
  <c r="R34" i="4"/>
  <c r="P34" i="4"/>
  <c r="R33" i="4"/>
  <c r="P33" i="4"/>
  <c r="P32" i="4"/>
  <c r="R32" i="4" s="1"/>
  <c r="P31" i="4"/>
  <c r="R31" i="4" s="1"/>
  <c r="R30" i="4"/>
  <c r="P30" i="4"/>
  <c r="R29" i="4"/>
  <c r="P29" i="4"/>
  <c r="P28" i="4"/>
  <c r="R28" i="4" s="1"/>
  <c r="P27" i="4"/>
  <c r="R27" i="4" s="1"/>
  <c r="R26" i="4"/>
  <c r="P26" i="4"/>
  <c r="R25" i="4"/>
  <c r="P25" i="4"/>
  <c r="P24" i="4"/>
  <c r="R24" i="4" s="1"/>
  <c r="P23" i="4"/>
  <c r="R23" i="4" s="1"/>
  <c r="P22" i="4"/>
  <c r="R22" i="4" s="1"/>
  <c r="R21" i="4"/>
  <c r="P21" i="4"/>
  <c r="P20" i="4"/>
  <c r="R20" i="4" s="1"/>
  <c r="P19" i="4"/>
  <c r="R19" i="4" s="1"/>
  <c r="P18" i="4"/>
  <c r="R18" i="4" s="1"/>
  <c r="R17" i="4"/>
  <c r="P17" i="4"/>
  <c r="P16" i="4"/>
  <c r="R16" i="4" s="1"/>
  <c r="P15" i="4"/>
  <c r="R15" i="4" s="1"/>
  <c r="P14" i="4"/>
  <c r="R14" i="4" s="1"/>
  <c r="R12" i="4"/>
  <c r="P12" i="4"/>
  <c r="P11" i="4"/>
  <c r="R11" i="4" s="1"/>
  <c r="P10" i="4"/>
  <c r="P35" i="4" s="1"/>
  <c r="R10" i="4" l="1"/>
  <c r="Q35" i="2"/>
  <c r="Q36" i="2" l="1"/>
  <c r="O35" i="2"/>
  <c r="N35" i="2"/>
  <c r="M35" i="2"/>
  <c r="L35" i="2"/>
  <c r="K35" i="2"/>
  <c r="J35" i="2"/>
  <c r="I35" i="2"/>
  <c r="H35" i="2"/>
  <c r="G35" i="2"/>
  <c r="F35" i="2"/>
  <c r="E35" i="2"/>
  <c r="D35" i="2"/>
  <c r="P18" i="2" l="1"/>
  <c r="R18" i="2" s="1"/>
  <c r="P19" i="2"/>
  <c r="R19" i="2" s="1"/>
  <c r="P15" i="2"/>
  <c r="R15" i="2" s="1"/>
  <c r="P14" i="2"/>
  <c r="R14" i="2" s="1"/>
  <c r="P12" i="2"/>
  <c r="R12" i="2" s="1"/>
  <c r="P11" i="2"/>
  <c r="R11" i="2" s="1"/>
  <c r="P10" i="2"/>
  <c r="P34" i="2"/>
  <c r="R34" i="2" s="1"/>
  <c r="P33" i="2"/>
  <c r="R33" i="2" s="1"/>
  <c r="P32" i="2"/>
  <c r="R32" i="2" s="1"/>
  <c r="P31" i="2"/>
  <c r="R31" i="2" s="1"/>
  <c r="P30" i="2"/>
  <c r="R30" i="2" s="1"/>
  <c r="P29" i="2"/>
  <c r="R29" i="2" s="1"/>
  <c r="P28" i="2"/>
  <c r="R28" i="2" s="1"/>
  <c r="P27" i="2"/>
  <c r="R27" i="2" s="1"/>
  <c r="P26" i="2"/>
  <c r="R26" i="2" s="1"/>
  <c r="P25" i="2"/>
  <c r="R25" i="2" s="1"/>
  <c r="P24" i="2"/>
  <c r="R24" i="2" s="1"/>
  <c r="P23" i="2"/>
  <c r="R23" i="2" s="1"/>
  <c r="P22" i="2"/>
  <c r="R22" i="2" s="1"/>
  <c r="P21" i="2"/>
  <c r="R21" i="2" s="1"/>
  <c r="P20" i="2"/>
  <c r="R20" i="2" s="1"/>
  <c r="P17" i="2"/>
  <c r="R17" i="2" s="1"/>
  <c r="P16" i="2"/>
  <c r="R16" i="2" s="1"/>
  <c r="P35" i="2" l="1"/>
  <c r="R35" i="2" s="1"/>
  <c r="R10" i="2"/>
  <c r="D24" i="1" l="1"/>
  <c r="E24" i="1"/>
  <c r="F24" i="1"/>
  <c r="G24" i="1"/>
  <c r="H24" i="1"/>
  <c r="I24" i="1"/>
  <c r="J24" i="1"/>
  <c r="K24" i="1"/>
  <c r="L24" i="1"/>
  <c r="M24" i="1"/>
  <c r="B24" i="1"/>
</calcChain>
</file>

<file path=xl/comments1.xml><?xml version="1.0" encoding="utf-8"?>
<comments xmlns="http://schemas.openxmlformats.org/spreadsheetml/2006/main">
  <authors>
    <author>Yeny Aracelly Nuñez Rosero</author>
  </authors>
  <commentList>
    <comment ref="K17" authorId="0" shapeId="0">
      <text>
        <r>
          <rPr>
            <b/>
            <sz val="9"/>
            <color indexed="81"/>
            <rFont val="Tahoma"/>
            <family val="2"/>
          </rPr>
          <t>Yeny Aracelly Nuñez Rosero:</t>
        </r>
        <r>
          <rPr>
            <sz val="9"/>
            <color indexed="81"/>
            <rFont val="Tahoma"/>
            <family val="2"/>
          </rPr>
          <t xml:space="preserve">
Se envia a calidad del PLAN DE SENSIBILIZACIÓN DE SEGURIDAD Y PRIVACIDAD DE LA INFORMACIÓN</t>
        </r>
      </text>
    </comment>
  </commentList>
</comments>
</file>

<file path=xl/comments2.xml><?xml version="1.0" encoding="utf-8"?>
<comments xmlns="http://schemas.openxmlformats.org/spreadsheetml/2006/main">
  <authors>
    <author>Yeny Aracelly Nuñez Rosero</author>
  </authors>
  <commentList>
    <comment ref="K17" authorId="0" shapeId="0">
      <text>
        <r>
          <rPr>
            <b/>
            <sz val="9"/>
            <color indexed="81"/>
            <rFont val="Tahoma"/>
            <family val="2"/>
          </rPr>
          <t>Yeny Aracelly Nuñez Rosero:</t>
        </r>
        <r>
          <rPr>
            <sz val="9"/>
            <color indexed="81"/>
            <rFont val="Tahoma"/>
            <family val="2"/>
          </rPr>
          <t xml:space="preserve">
Se envia a calidad del PLAN DE SENSIBILIZACIÓN DE SEGURIDAD Y PRIVACIDAD DE LA INFORMACIÓN</t>
        </r>
      </text>
    </comment>
  </commentList>
</comments>
</file>

<file path=xl/sharedStrings.xml><?xml version="1.0" encoding="utf-8"?>
<sst xmlns="http://schemas.openxmlformats.org/spreadsheetml/2006/main" count="286" uniqueCount="152">
  <si>
    <t>FORMATO</t>
  </si>
  <si>
    <t>CODIGO</t>
  </si>
  <si>
    <t>VERSIÓN</t>
  </si>
  <si>
    <t>PAGINA 1 DE 1</t>
  </si>
  <si>
    <t>PRESENTADO POR:</t>
  </si>
  <si>
    <t>PERIODO A PRESENTAR:</t>
  </si>
  <si>
    <t>FECHA DE PRESENTACIÓN:</t>
  </si>
  <si>
    <t>META</t>
  </si>
  <si>
    <t>FRECUENCIA</t>
  </si>
  <si>
    <t>FUENTE DE INFORMACIÓN</t>
  </si>
  <si>
    <t>DATOS OBTENIDOS</t>
  </si>
  <si>
    <t>RESULTADO</t>
  </si>
  <si>
    <t>Dato del numerador</t>
  </si>
  <si>
    <t>Dato del denominador</t>
  </si>
  <si>
    <t>PERIODO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</si>
  <si>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</si>
  <si>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</si>
  <si>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</si>
  <si>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</si>
  <si>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</si>
  <si>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</si>
  <si>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</si>
  <si>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</si>
  <si>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</si>
  <si>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</si>
  <si>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</si>
  <si>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</si>
  <si>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Fuente del numerador</t>
  </si>
  <si>
    <t>Fuente del denominador</t>
  </si>
  <si>
    <t>NOMBRE DEL INDICADOR</t>
  </si>
  <si>
    <t>DEFINICIÓN OPERACIONAL</t>
  </si>
  <si>
    <t>RESPONSABLE DE CALCULAR</t>
  </si>
  <si>
    <t>ANALISIS Y OBSERVACIONES</t>
  </si>
  <si>
    <t>GRÁFICO DE BARRAS</t>
  </si>
  <si>
    <t>FICHA INDICADOR DE GESTIÓN</t>
  </si>
  <si>
    <t>ACCIONES DE MEJORA</t>
  </si>
  <si>
    <t>FECHA</t>
  </si>
  <si>
    <t>Yeny Aracelly Nuñez</t>
  </si>
  <si>
    <t>Gestion  Informatica</t>
  </si>
  <si>
    <t>PROCESO:</t>
  </si>
  <si>
    <t>xxx</t>
  </si>
  <si>
    <t>XXXX</t>
  </si>
  <si>
    <t>Responsable Gestion Informatica</t>
  </si>
  <si>
    <t>OBJETIVO</t>
  </si>
  <si>
    <t>No.</t>
  </si>
  <si>
    <t>Porcentaje de cumplimiento del PETI</t>
  </si>
  <si>
    <t>VIGENCIA 2020</t>
  </si>
  <si>
    <t>CUMPLIR CON EL PLAN DE ACCION DE LA ESTRATEGIA DE GOBIERNO DIGITAL. MIPG.</t>
  </si>
  <si>
    <t>AMPLIAR LA CONECTIVIDAD A INTERNET Y CONTAR CON SERVICIO DE WIFI EN TODOS LOS
AROS.</t>
  </si>
  <si>
    <t>IMPLEMENTAR UN SISTEMA DE BACKUP AUTOMATICO Y EN NUBE.</t>
  </si>
  <si>
    <t>SOPORTE, DESARROLLO Y HOSTING DEL PORTAL WEB.</t>
  </si>
  <si>
    <t>ADQUISICIÓN DE EQUIPOS DE SISTEMAS.</t>
  </si>
  <si>
    <t>MANTENIMIENTO PREVENTIVO CORRECTIVO ESCANERS, FOTOCOPIADORAS, IMPRESORAS,
UPS.</t>
  </si>
  <si>
    <t>MENSUAL</t>
  </si>
  <si>
    <t>SOPORTE DE SOFTWARE, INFRAESTRUCTURA Y
LICENCIAMIENTO (SISA, SYSMAN, Correo, UTM)</t>
  </si>
  <si>
    <t>Unidad de medición: %</t>
  </si>
  <si>
    <t>Factor: *100</t>
  </si>
  <si>
    <t>Denominador:Total de activiades programadas</t>
  </si>
  <si>
    <t>Numerador:Actividades realizadas</t>
  </si>
  <si>
    <t>Numerador:Actividades realizadas: cuadro de mando  de activiades peti</t>
  </si>
  <si>
    <t>Medir el cumplimimiento de cada una de las actividades establecidas en el  PETI</t>
  </si>
  <si>
    <t>Denominador:Total de activiades programadas:  cuadro de mando de actividades</t>
  </si>
  <si>
    <t>MA</t>
  </si>
  <si>
    <t>TOTAL ACTIVADES PROGRAMADAS</t>
  </si>
  <si>
    <t>TOTAL ACTIVADES REALIADAS</t>
  </si>
  <si>
    <t>%</t>
  </si>
  <si>
    <t>Cumplir con las acciones definidas en la estrategia TI - PETI 2020</t>
  </si>
  <si>
    <t>OBJETIVOS</t>
  </si>
  <si>
    <t>ACTIVIDADES</t>
  </si>
  <si>
    <t>Elaborar el diagnóstico de la Política MIPG de Gobierno digital, así como la ejecución y
seguimiento de su plan de acción</t>
  </si>
  <si>
    <t xml:space="preserve">Incrementar el número de los trámites en línea y parcialmente en línea ofrecidos a los
ciudadanos.
</t>
  </si>
  <si>
    <t>Seguir apoyando en la viabilidad económica y funcional relacionado a Tecnologías de
Información y Comunicaciones para su adopción e implementación en los procesos de la Entidad</t>
  </si>
  <si>
    <t>La Mesa de Trabajo de Gobierno Digital será coordinada desde el proceso de Gestión
Informática y velará por que los programas tecnológicos estén alineados con la estrategia de TI de la Entidad y Plan Estratégico Institucional.</t>
  </si>
  <si>
    <t xml:space="preserve">Diseñar el mapa de ruta de proyectos TI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</si>
  <si>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Desarrollar ejercicios de  Arquitectura Empresarial. </t>
  </si>
  <si>
    <t>Diseñar la estrategia de TI  (gobierno, política, procesos,  procedimiento, indicadores, Roles y Responsabilidades)</t>
  </si>
  <si>
    <t>Definir el objetivo estratégico  en conjunto con Planeación   para la siguiente vigencia.</t>
  </si>
  <si>
    <t xml:space="preserve">Definir las condiciones para la prestación de los servicios tecnológicos incluyendo: ciclo de vida, estrategia, demanda gobierno y costo.
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</si>
  <si>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Documentar el portafolio de servicios tecnológicos
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</si>
  <si>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Definir los procesos,  procedimientos y buenas  prácticas para la operación y mantenimiento de los servicios tecnológicos.
</t>
  </si>
  <si>
    <t xml:space="preserve">Diseñar e implementar un cuadro de mando de servicios tecnológicos. </t>
  </si>
  <si>
    <t>Diseñar e implementar una mesa de ayuda para dar
soporte a la continuidad y disponibilidad de los servicios tecnológicos e infraestructura</t>
  </si>
  <si>
    <t xml:space="preserve">Definir los aspectos relacionados con la
continuidad y disponibilidad de los servicios tecnológicos e infraestructura.
</t>
  </si>
  <si>
    <t>Documentar los ANS con partes internas y externas
dentro de la operación y mantenimiento de los servicios tecnológicos e infraestructura</t>
  </si>
  <si>
    <t xml:space="preserve">Documentar e implementar planes de actualización y mantenimiento sobre los  servicios tecnológicos e
infraestructura. </t>
  </si>
  <si>
    <t>diseño y Desarrollo del modelo seguridad y privacidad de la  información y elaboración plan de acción.</t>
  </si>
  <si>
    <t>Contratar la prestación del servicio de Internet + canal alterno + más canales de datos para los AROS.</t>
  </si>
  <si>
    <t>Software Backup, NAS, nube. LICENCIAS.</t>
  </si>
  <si>
    <t>Soporte, desarrollo intranet,  tramites, hosting</t>
  </si>
  <si>
    <t>Memorias, discos, impresora  ventanilla. Equipos de archivo.</t>
  </si>
  <si>
    <t>Cambio de baterías ups y  correctivos y preventivos
ESCANNER, IMPRESORAS  UPS.</t>
  </si>
  <si>
    <t>SISA, SYSMAN, correo, UTM.</t>
  </si>
  <si>
    <t>OBSERVACIONES</t>
  </si>
  <si>
    <t>EVIDENCIAS</t>
  </si>
  <si>
    <t xml:space="preserve">Se realizaron en el mes de agosto  la implementacion de 2 feedbaclk de tramites:  
1. Solicitud de soporte y/o servicios informáticos 11/08/2020
2. Solicitud de elaboración, modificación y anulación de documentos del sistema de gestión de calidad 21/08/2020
</t>
  </si>
  <si>
    <t>..\..\peti\Evidencia-2020\tramites</t>
  </si>
  <si>
    <t>15-09-2020 se realiza compra atravez de la tienda virtual-marco de precios.   10-11-2020 se apoya en  lo estudios previos  para la contratacion de compra de equipo tecnologico.</t>
  </si>
  <si>
    <t xml:space="preserve">https://www.colombiacompra.gov.co/tienda-virtual-del-estado-colombiano/ordenes-compra/55153
</t>
  </si>
  <si>
    <t>10-11-2020 se apoya en  lo estudios previos  para la contratacion de compra de equipo tecnologico.</t>
  </si>
  <si>
    <t>..\..\peti\Evidencia-2020\compra-tecnolo</t>
  </si>
  <si>
    <t>ASUNTO:</t>
  </si>
  <si>
    <t>PETI- 2020</t>
  </si>
  <si>
    <t>GESTION INORMATICA</t>
  </si>
  <si>
    <t>Pariticipacion en el plan estrategico 2021-2023, en el cual se establecieron dos productos para el area de Gestion Informatica</t>
  </si>
  <si>
    <t>https://www.uesvalle.gov.co/documentos/470/1-plan-estrategico-2020---2023/</t>
  </si>
  <si>
    <t>https://sites.google.com/site/pruebadelsgcuesvalle/home/procesos-de-apoyo/15-gestion-informatica</t>
  </si>
  <si>
    <t>Agosto:  se realiza el documento:  Y-GI-05 PLAN DE SENSIBILIZACIÓN DE SEGURIDAD Y PRIVACIDAD DE LA INFORMACIÓN.docx
Septiembre:   F-GI-13 ACTIVOS DE INFORMACION.xlsx  y   M-GI-05 POLITICAS DE SEGURIDAD Y PRIVACIDAD DE LA INFORMACION UESVALLE 2020 F.docx   y  M-GI-06 CATÁLOGO DE INFRAESTRUCTURAS CRÍTICAS UESVALLE.docx   -M-GI-07 MANUAL DE FIREWALL INSTITUCIONAL.docx -  F-GI-15 Ext. INSTRUMENTO DE IDENTIFICACIÓN DE LA LINEA BASE DE SEGURIDAD.xlsx   -    M-GI-02 CATÁLOGO DE SERVICIOS DE TECNOLOGÍAS DE LA INFORMACIÓN Y COMUNICACIÓN.docx  -   M-GI-08 CATÁLOGO DE SISTEMAS DE INFORMACIÓN.docx
Octubre:  Manuales  SYSMAN:   M-GI-09 EXT. MANUAL DE USUARIO_ALMACÉN E INVENTARIO.pdf, M-GI-10 EXT. MANUAL DE USUARIO_CONTABILIDAD.pdf, M-GI-11 EXT. MANUAL DE USUARIO_CONTROL DE CONTRATOS.pdf, M-GI-12 EXT. MANUAL DE USUARIO_PRESUPUESTOS.pdf, M-GI-13 EXT. MANUAL DE USUARIO_TESORERÍA.pdf, M-GI-14 EXT. MANUAL DE USUARIO_NÓMINA.pdf,M-GI-15 EXT. MANUAL DE USUARIO_UTILITARIO SYSMANCH.pdf, M-GI-16 EXT. MANUAL DE USUARIO_UTILITARIO ALMACÉN.pdf 
Noviembre:  Acutalizacion del P-GI-01 PROCEDIMIENTO DE ADMINISTRACION Y SEGURIDAD DE LA INFORMACION.pdf  -  FICHA DE INDICADORES
TABLERO DE INDICADORES</t>
  </si>
  <si>
    <t>Se diseña el tablero de indicadores y se envia el formato a calidad para la codifiicacion respectiva</t>
  </si>
  <si>
    <t>Diseñar un tablero de indicadores de la gestión de  TI.</t>
  </si>
  <si>
    <t>ind-publicar\tablero de inidicadores.xlsx</t>
  </si>
  <si>
    <t>Se define el objetivo estrategico con Planeacion para el nuevo PETI 2021-2023</t>
  </si>
  <si>
    <t>genenerar evidencia</t>
  </si>
  <si>
    <t>Se realiza la actualizacion M-GI-08 CATÁLOGO DE SISTEMAS DE INFORMACIÓN.docx  y  M-GI-02 CATÁLOGO DE SERVICIOS DE TECNOLOGÍAS DE LA INFORMACIÓN Y COMUNICACIÓN.docx</t>
  </si>
  <si>
    <t>https://sites.google.com/site/pruebadelsgcuesvalle/home/procesos-de-apoyo/15-gestion-informatica/manuales</t>
  </si>
  <si>
    <t>Se realiza y codifica eñ documento:  M-GI-02 CATÁLOGO DE SERVICIOS DE TECNOLOGÍAS DE LA INFORMACIÓN Y COMUNICACIÓN.docx</t>
  </si>
  <si>
    <t>Se realiza y ejecuta el Y-GI-04 PLAN DE MANTENIMIENTO INFORMÁTICA 2020.pdf y se actualiza el procedimiento:   P-GI-02 MANTENIMIENTO DE EQUIPOS.pdf</t>
  </si>
  <si>
    <t>Se diseña el presente  cuadro de mando.</t>
  </si>
  <si>
    <t>Llevar a calidad</t>
  </si>
  <si>
    <t>Se diseña e implementa a travez de la  herramienta  Feedback, el  proceso mesa de ayuda el cual es publicado en nuestro mapa de procesos</t>
  </si>
  <si>
    <t>https://www.uesvalle.gov.co/feedback/192</t>
  </si>
  <si>
    <t>Los niveles de servicios se establecen en los contratos de servicios con las entidades prestadoras de servicio,  se definieron con ERT, Nexura, Sysman</t>
  </si>
  <si>
    <t xml:space="preserve">contratos de servicios: </t>
  </si>
  <si>
    <t>https://drive.google.com/file/d/1v5NX3AVkJgROhhP3TSOlQqNzOPxnTnzX/view</t>
  </si>
  <si>
    <t>Se realizo el Y-GI-06 MODELO DE SEGURIDAD Y PRIVACIDAD DE LA INFORMACION 2020 -2023.docx</t>
  </si>
  <si>
    <t xml:space="preserve">Se  lleva a cabo el contrato  410-22-20200739 con la Empresa ERT.  Con un canal dedicado de de internet de  60 megas, para 1 de bakcup de 10 megas canales de datos a los AROS  de 15 mb </t>
  </si>
  <si>
    <t>..\..\..\superviciones\2020\Interconexion-ert\contacto ERT.txt</t>
  </si>
  <si>
    <t>Se realiza la Instalacion del software COBIAN, para copias de seguridad programadas, y se usa  una de las cuentas en onde drive para repositorio de cpía en la  nube</t>
  </si>
  <si>
    <t>ENVIDENCIA</t>
  </si>
  <si>
    <t>Se contrato  con la Empresa Nexura contrato 410-22-06.20200752, donde se contrato el soporte de pagina web y tramites en linea</t>
  </si>
  <si>
    <t>..\..\..\superviciones\2020\nexura-pagina web\contrato2020.pdf</t>
  </si>
  <si>
    <t xml:space="preserve">15-09-2020 se realiza compra atravez de la tienda virtual-marco de precios.   10-11-2020 se apoya en  lo estudios previos  para la contratacion de compra de equipo tecnologico.
</t>
  </si>
  <si>
    <t xml:space="preserve">03-04-2020: contrato  410-22-06.20200736  FALCON, Mantenimiento del servidores, impresoras, UPS. 
19-03-2020: contrato 410-22-06.20200307 JAAM SA, Mantenimeinto  de fotocopiadoras. </t>
  </si>
  <si>
    <t xml:space="preserve">..\..\..\superviciones\2020\JAMMSA-impresoras-konica\contrato.pdf   
</t>
  </si>
  <si>
    <t>10-01-2020:  Contrato 410-22-06.2020060 -Contro SISA
07-09-2020:  Contrato 410-22-06.20200912 - Contrato Sysman
06-10-2020:  contrato  410-22--06.20200929 : contrato  ITO SOFTWARE
19-05-2020:  contrato 410-22-20200739  : contrato ERT</t>
  </si>
  <si>
    <t>carpeta de superviciones</t>
  </si>
  <si>
    <t>TOTAL ACTIVIDADES PROGRAMADAS    POR  MES</t>
  </si>
  <si>
    <t>ACTIVIDADES REALIZADAS POR MES</t>
  </si>
  <si>
    <t>Se realiza el primer autodiagnostico en el mes de septiembre con la herramienta del DAFP  con un resultado de: 74.8, se realiza el segundo autodiagnostico con un puntaje del 82.4%</t>
  </si>
  <si>
    <t xml:space="preserve">..\..\peti\Evidencia-2020\Autodiagnóstico-mipg sep 9 de 2020.xlsx  
..\..\peti\Evidencia-2020\Autodiagnóstico-mipg dic 2020.xlsx  
</t>
  </si>
  <si>
    <t>Se desarrolla el mapa de ruta, de acuerdo al  PETI2020, el formato y metdologia del  MINTIC</t>
  </si>
  <si>
    <t>Evidencia-2020\MAPA DE RUTA.docx</t>
  </si>
  <si>
    <t>Se elabora el documento de modelo de capacidades del negocio, de acuerdo a  la arquitectura empresarial</t>
  </si>
  <si>
    <t>Evidencia-2020\Modelo de capacidades de negocio.pdf</t>
  </si>
  <si>
    <t xml:space="preserve">CRONOGRAMA Y CUADRO DE MANDO </t>
  </si>
  <si>
    <t>INFORME DE EJECUCION PETI 2020</t>
  </si>
  <si>
    <t>TOTAL ACTIVIDADES PROGRAMADAS</t>
  </si>
  <si>
    <t>TOTAL ACTIVIDADES REALIADAS</t>
  </si>
  <si>
    <t>F-GI-17</t>
  </si>
  <si>
    <t>PAGINA:</t>
  </si>
  <si>
    <t>Dic. 30 de 2020</t>
  </si>
  <si>
    <t xml:space="preserve"> 1  DE  1</t>
  </si>
  <si>
    <t xml:space="preserve">Control de 
Datos                        
                          Mes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</si>
</sst>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color theme="1"/>
      <name val="Arial"/>
      <family val="2"/>
    </font>
    <font>
      <sz val="12"/>
      <color theme="1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.5"/>
      <color theme="1"/>
      <name val="Arial"/>
      <family val="2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180">
    <xf numFmtId="0" fontId="0" fillId="0" borderId="0" xfId="0"/>
    <xf numFmtId="0" fontId="2" fillId="0" borderId="1" xfId="0" applyFont="1" applyBorder="1"/>
    <xf numFmtId="0" fontId="3" fillId="0" borderId="0" xfId="0" applyFont="1"/>
    <xf numFmtId="0" fontId="7" fillId="0" borderId="1" xfId="0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9" fontId="3" fillId="0" borderId="1" xfId="1" applyFont="1" applyBorder="1"/>
    <xf numFmtId="0" fontId="3" fillId="0" borderId="3" xfId="0" applyFont="1" applyBorder="1" applyAlignment="1"/>
    <xf numFmtId="0" fontId="3" fillId="0" borderId="11" xfId="0" applyFont="1" applyBorder="1" applyAlignme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9" fontId="3" fillId="0" borderId="1" xfId="0" applyNumberFormat="1" applyFont="1" applyBorder="1"/>
    <xf numFmtId="0" fontId="3" fillId="0" borderId="1" xfId="0" applyNumberFormat="1" applyFont="1" applyBorder="1"/>
    <xf numFmtId="0" fontId="9" fillId="0" borderId="1" xfId="0" applyFont="1" applyBorder="1" applyAlignment="1">
      <alignment vertical="center" wrapText="1"/>
    </xf>
    <xf numFmtId="164" fontId="0" fillId="0" borderId="0" xfId="0" applyNumberFormat="1"/>
    <xf numFmtId="0" fontId="0" fillId="0" borderId="0" xfId="0" applyFill="1" applyBorder="1"/>
    <xf numFmtId="0" fontId="2" fillId="0" borderId="1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4" borderId="1" xfId="0" applyFill="1" applyBorder="1" applyAlignment="1">
      <alignment wrapText="1"/>
    </xf>
    <xf numFmtId="0" fontId="11" fillId="0" borderId="1" xfId="2" applyBorder="1" applyAlignment="1">
      <alignment wrapText="1"/>
    </xf>
    <xf numFmtId="0" fontId="11" fillId="4" borderId="1" xfId="2" applyFill="1" applyBorder="1" applyAlignment="1">
      <alignment wrapText="1"/>
    </xf>
    <xf numFmtId="0" fontId="0" fillId="4" borderId="1" xfId="0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9" fontId="0" fillId="0" borderId="13" xfId="1" applyFont="1" applyBorder="1" applyAlignment="1">
      <alignment horizontal="center" vertical="center" wrapText="1"/>
    </xf>
    <xf numFmtId="9" fontId="0" fillId="4" borderId="1" xfId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/>
    </xf>
    <xf numFmtId="0" fontId="10" fillId="0" borderId="0" xfId="0" applyFont="1"/>
    <xf numFmtId="0" fontId="0" fillId="0" borderId="13" xfId="0" applyBorder="1" applyAlignment="1">
      <alignment horizontal="center" vertical="center" wrapText="1"/>
    </xf>
    <xf numFmtId="0" fontId="11" fillId="0" borderId="12" xfId="2" applyBorder="1" applyAlignment="1">
      <alignment wrapText="1"/>
    </xf>
    <xf numFmtId="0" fontId="9" fillId="0" borderId="13" xfId="0" applyFont="1" applyBorder="1" applyAlignment="1">
      <alignment horizontal="left" vertical="center" wrapText="1"/>
    </xf>
    <xf numFmtId="0" fontId="9" fillId="0" borderId="0" xfId="0" applyFont="1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4" borderId="1" xfId="0" applyFill="1" applyBorder="1"/>
    <xf numFmtId="0" fontId="9" fillId="0" borderId="13" xfId="0" applyFont="1" applyBorder="1" applyAlignment="1">
      <alignment horizontal="left" vertical="center" wrapText="1"/>
    </xf>
    <xf numFmtId="0" fontId="14" fillId="0" borderId="1" xfId="0" applyFont="1" applyFill="1" applyBorder="1"/>
    <xf numFmtId="1" fontId="3" fillId="0" borderId="1" xfId="0" applyNumberFormat="1" applyFont="1" applyBorder="1"/>
    <xf numFmtId="0" fontId="2" fillId="0" borderId="1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1" fillId="3" borderId="1" xfId="2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5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Alignment="1"/>
    <xf numFmtId="9" fontId="0" fillId="4" borderId="1" xfId="1" applyFont="1" applyFill="1" applyBorder="1" applyAlignment="1">
      <alignment vertical="center" wrapText="1"/>
    </xf>
    <xf numFmtId="0" fontId="0" fillId="0" borderId="1" xfId="0" applyBorder="1" applyAlignment="1"/>
    <xf numFmtId="0" fontId="0" fillId="4" borderId="1" xfId="0" applyFill="1" applyBorder="1" applyAlignment="1"/>
    <xf numFmtId="0" fontId="14" fillId="0" borderId="1" xfId="0" applyFont="1" applyFill="1" applyBorder="1" applyAlignment="1"/>
    <xf numFmtId="0" fontId="0" fillId="0" borderId="0" xfId="0" applyFill="1" applyBorder="1" applyAlignment="1"/>
    <xf numFmtId="0" fontId="16" fillId="0" borderId="1" xfId="0" applyFont="1" applyBorder="1" applyAlignment="1">
      <alignment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3" xfId="0" applyFont="1" applyBorder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9" fontId="16" fillId="0" borderId="13" xfId="1" applyFont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1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4" fontId="17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17" fontId="3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left" vertical="top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6" fillId="3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0" fillId="3" borderId="1" xfId="0" applyFill="1" applyBorder="1" applyAlignment="1">
      <alignment horizontal="left" wrapText="1"/>
    </xf>
    <xf numFmtId="0" fontId="10" fillId="0" borderId="1" xfId="0" applyFont="1" applyFill="1" applyBorder="1" applyAlignment="1">
      <alignment horizontal="left" vertical="center" wrapText="1"/>
    </xf>
    <xf numFmtId="9" fontId="15" fillId="4" borderId="2" xfId="1" applyFont="1" applyFill="1" applyBorder="1" applyAlignment="1">
      <alignment vertical="center" wrapText="1"/>
    </xf>
    <xf numFmtId="9" fontId="15" fillId="4" borderId="5" xfId="1" applyFont="1" applyFill="1" applyBorder="1" applyAlignment="1">
      <alignment vertical="center" wrapText="1"/>
    </xf>
    <xf numFmtId="0" fontId="0" fillId="3" borderId="1" xfId="0" applyFill="1" applyBorder="1" applyAlignment="1">
      <alignment horizontal="justify" wrapText="1"/>
    </xf>
    <xf numFmtId="0" fontId="0" fillId="3" borderId="1" xfId="0" applyFill="1" applyBorder="1" applyAlignment="1">
      <alignment horizontal="left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4" borderId="13" xfId="0" applyFill="1" applyBorder="1" applyAlignment="1">
      <alignment vertical="center" wrapText="1"/>
    </xf>
    <xf numFmtId="0" fontId="0" fillId="4" borderId="14" xfId="0" applyFill="1" applyBorder="1" applyAlignment="1">
      <alignment vertical="center" wrapText="1"/>
    </xf>
    <xf numFmtId="9" fontId="0" fillId="4" borderId="13" xfId="1" applyFont="1" applyFill="1" applyBorder="1" applyAlignment="1">
      <alignment vertical="center" wrapText="1"/>
    </xf>
    <xf numFmtId="9" fontId="0" fillId="4" borderId="14" xfId="1" applyFont="1" applyFill="1" applyBorder="1" applyAlignment="1">
      <alignment vertical="center" wrapText="1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/>
    <xf numFmtId="0" fontId="16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4" borderId="1" xfId="0" applyFill="1" applyBorder="1" applyAlignment="1">
      <alignment horizontal="justify" wrapText="1"/>
    </xf>
    <xf numFmtId="0" fontId="0" fillId="4" borderId="10" xfId="0" applyFill="1" applyBorder="1" applyAlignment="1">
      <alignment horizontal="justify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4" borderId="13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9" fontId="0" fillId="4" borderId="13" xfId="1" applyFont="1" applyFill="1" applyBorder="1" applyAlignment="1">
      <alignment horizontal="center" vertical="center" wrapText="1"/>
    </xf>
    <xf numFmtId="9" fontId="0" fillId="4" borderId="14" xfId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/>
    </xf>
    <xf numFmtId="9" fontId="15" fillId="4" borderId="2" xfId="1" applyFont="1" applyFill="1" applyBorder="1" applyAlignment="1">
      <alignment horizontal="center" vertical="center" wrapText="1"/>
    </xf>
    <xf numFmtId="9" fontId="15" fillId="4" borderId="5" xfId="1" applyFont="1" applyFill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Porcentaj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'actualización del PETI'!$A$23</c:f>
              <c:strCache>
                <c:ptCount val="1"/>
                <c:pt idx="0">
                  <c:v>META</c:v>
                </c:pt>
              </c:strCache>
            </c:strRef>
          </c:tx>
          <c:invertIfNegative val="0"/>
          <c:cat>
            <c:multiLvlStrRef>
              <c:f>'actualización del PETI'!$B$21:$M$22</c:f>
              <c:multiLvlStrCache>
                <c:ptCount val="12"/>
                <c:lvl>
                  <c:pt idx="0">
                    <c:v>Enero</c:v>
                  </c:pt>
                  <c:pt idx="1">
                    <c:v>Febrero</c:v>
                  </c:pt>
                  <c:pt idx="2">
                    <c:v>Marzo</c:v>
                  </c:pt>
                  <c:pt idx="3">
                    <c:v>Abril</c:v>
                  </c:pt>
                  <c:pt idx="4">
                    <c:v>Mayo</c:v>
                  </c:pt>
                  <c:pt idx="5">
                    <c:v>Junio</c:v>
                  </c:pt>
                  <c:pt idx="6">
                    <c:v>Julio</c:v>
                  </c:pt>
                  <c:pt idx="7">
                    <c:v>Agosto</c:v>
                  </c:pt>
                  <c:pt idx="8">
                    <c:v>Septiembre</c:v>
                  </c:pt>
                  <c:pt idx="9">
                    <c:v>Octubre</c:v>
                  </c:pt>
                  <c:pt idx="10">
                    <c:v>Noviembre</c:v>
                  </c:pt>
                  <c:pt idx="11">
                    <c:v>Diciembre</c:v>
                  </c:pt>
                </c:lvl>
                <c:lvl>
                  <c:pt idx="0">
                    <c:v>PERIODO</c:v>
                  </c:pt>
                </c:lvl>
              </c:multiLvlStrCache>
            </c:multiLvlStrRef>
          </c:cat>
          <c:val>
            <c:numRef>
              <c:f>'actualización del PETI'!$B$23:$M$23</c:f>
              <c:numCache>
                <c:formatCode>0%</c:formatCode>
                <c:ptCount val="12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EF-43EA-B242-CBE6FD98E69B}"/>
            </c:ext>
          </c:extLst>
        </c:ser>
        <c:ser>
          <c:idx val="1"/>
          <c:order val="1"/>
          <c:tx>
            <c:strRef>
              <c:f>'actualización del PETI'!$A$24</c:f>
              <c:strCache>
                <c:ptCount val="1"/>
                <c:pt idx="0">
                  <c:v>RESULTADO</c:v>
                </c:pt>
              </c:strCache>
            </c:strRef>
          </c:tx>
          <c:invertIfNegative val="0"/>
          <c:cat>
            <c:multiLvlStrRef>
              <c:f>'actualización del PETI'!$B$21:$M$22</c:f>
              <c:multiLvlStrCache>
                <c:ptCount val="12"/>
                <c:lvl>
                  <c:pt idx="0">
                    <c:v>Enero</c:v>
                  </c:pt>
                  <c:pt idx="1">
                    <c:v>Febrero</c:v>
                  </c:pt>
                  <c:pt idx="2">
                    <c:v>Marzo</c:v>
                  </c:pt>
                  <c:pt idx="3">
                    <c:v>Abril</c:v>
                  </c:pt>
                  <c:pt idx="4">
                    <c:v>Mayo</c:v>
                  </c:pt>
                  <c:pt idx="5">
                    <c:v>Junio</c:v>
                  </c:pt>
                  <c:pt idx="6">
                    <c:v>Julio</c:v>
                  </c:pt>
                  <c:pt idx="7">
                    <c:v>Agosto</c:v>
                  </c:pt>
                  <c:pt idx="8">
                    <c:v>Septiembre</c:v>
                  </c:pt>
                  <c:pt idx="9">
                    <c:v>Octubre</c:v>
                  </c:pt>
                  <c:pt idx="10">
                    <c:v>Noviembre</c:v>
                  </c:pt>
                  <c:pt idx="11">
                    <c:v>Diciembre</c:v>
                  </c:pt>
                </c:lvl>
                <c:lvl>
                  <c:pt idx="0">
                    <c:v>PERIODO</c:v>
                  </c:pt>
                </c:lvl>
              </c:multiLvlStrCache>
            </c:multiLvlStrRef>
          </c:cat>
          <c:val>
            <c:numRef>
              <c:f>'actualización del PETI'!$B$24:$M$24</c:f>
              <c:numCache>
                <c:formatCode>0%</c:formatCode>
                <c:ptCount val="12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1EF-43EA-B242-CBE6FD98E6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497148400"/>
        <c:axId val="-534992416"/>
      </c:barChart>
      <c:catAx>
        <c:axId val="-4971484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534992416"/>
        <c:crosses val="autoZero"/>
        <c:auto val="1"/>
        <c:lblAlgn val="ctr"/>
        <c:lblOffset val="100"/>
        <c:noMultiLvlLbl val="0"/>
      </c:catAx>
      <c:valAx>
        <c:axId val="-534992416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-4971484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767103</xdr:colOff>
      <xdr:row>28</xdr:row>
      <xdr:rowOff>83344</xdr:rowOff>
    </xdr:from>
    <xdr:to>
      <xdr:col>11</xdr:col>
      <xdr:colOff>100354</xdr:colOff>
      <xdr:row>28</xdr:row>
      <xdr:rowOff>2690813</xdr:rowOff>
    </xdr:to>
    <xdr:graphicFrame macro="">
      <xdr:nvGraphicFramePr>
        <xdr:cNvPr id="4" name="3 Gráfic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535781</xdr:colOff>
      <xdr:row>3</xdr:row>
      <xdr:rowOff>108857</xdr:rowOff>
    </xdr:to>
    <xdr:pic>
      <xdr:nvPicPr>
        <xdr:cNvPr id="5" name="3 Image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r="68942"/>
        <a:stretch/>
      </xdr:blipFill>
      <xdr:spPr bwMode="auto">
        <a:xfrm>
          <a:off x="0" y="0"/>
          <a:ext cx="1488281" cy="68035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23812</xdr:colOff>
      <xdr:row>20</xdr:row>
      <xdr:rowOff>0</xdr:rowOff>
    </xdr:from>
    <xdr:to>
      <xdr:col>1</xdr:col>
      <xdr:colOff>2</xdr:colOff>
      <xdr:row>21</xdr:row>
      <xdr:rowOff>381000</xdr:rowOff>
    </xdr:to>
    <xdr:cxnSp macro="">
      <xdr:nvCxnSpPr>
        <xdr:cNvPr id="6" name="Conector recto 5"/>
        <xdr:cNvCxnSpPr/>
      </xdr:nvCxnSpPr>
      <xdr:spPr>
        <a:xfrm flipH="1">
          <a:off x="490537" y="5305425"/>
          <a:ext cx="1576390" cy="581025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1038225</xdr:colOff>
      <xdr:row>3</xdr:row>
      <xdr:rowOff>152400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r="68942"/>
        <a:stretch/>
      </xdr:blipFill>
      <xdr:spPr bwMode="auto">
        <a:xfrm>
          <a:off x="0" y="0"/>
          <a:ext cx="1038225" cy="7239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1492691</xdr:colOff>
      <xdr:row>3</xdr:row>
      <xdr:rowOff>108857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r="68942"/>
        <a:stretch/>
      </xdr:blipFill>
      <xdr:spPr bwMode="auto">
        <a:xfrm>
          <a:off x="0" y="0"/>
          <a:ext cx="1488281" cy="68035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sites.google.com/site/pruebadelsgcuesvalle/home/procesos-de-apoyo/15-gestion-informatica/manuales" TargetMode="External"/><Relationship Id="rId13" Type="http://schemas.openxmlformats.org/officeDocument/2006/relationships/hyperlink" Target="https://sites.google.com/site/pruebadelsgcuesvalle/home/procesos-de-apoyo/15-gestion-informatica" TargetMode="External"/><Relationship Id="rId18" Type="http://schemas.openxmlformats.org/officeDocument/2006/relationships/hyperlink" Target="..\..\..\superviciones\2020\JAMMSA-impresoras-konica\contrato.pdf" TargetMode="External"/><Relationship Id="rId3" Type="http://schemas.openxmlformats.org/officeDocument/2006/relationships/hyperlink" Target="https://www.colombiacompra.gov.co/tienda-virtual-del-estado-colombiano/ordenes-compra/55153" TargetMode="External"/><Relationship Id="rId21" Type="http://schemas.openxmlformats.org/officeDocument/2006/relationships/printerSettings" Target="../printerSettings/printerSettings2.bin"/><Relationship Id="rId7" Type="http://schemas.openxmlformats.org/officeDocument/2006/relationships/hyperlink" Target="ind-publicar\tablero%20de%20inidicadores.xlsx" TargetMode="External"/><Relationship Id="rId12" Type="http://schemas.openxmlformats.org/officeDocument/2006/relationships/hyperlink" Target="https://sites.google.com/site/pruebadelsgcuesvalle/home/procesos-de-apoyo/15-gestion-informatica/manuales" TargetMode="External"/><Relationship Id="rId17" Type="http://schemas.openxmlformats.org/officeDocument/2006/relationships/hyperlink" Target="https://www.colombiacompra.gov.co/tienda-virtual-del-estado-colombiano/ordenes-compra/55153" TargetMode="External"/><Relationship Id="rId2" Type="http://schemas.openxmlformats.org/officeDocument/2006/relationships/hyperlink" Target="..\..\peti\Evidencia-2020\tramites" TargetMode="External"/><Relationship Id="rId16" Type="http://schemas.openxmlformats.org/officeDocument/2006/relationships/hyperlink" Target="..\..\..\superviciones\2020\nexura-pagina%20web\contrato2020.pdf" TargetMode="External"/><Relationship Id="rId20" Type="http://schemas.openxmlformats.org/officeDocument/2006/relationships/hyperlink" Target="Evidencia-2020\Modelo%20de%20capacidades%20de%20negocio.pdf" TargetMode="External"/><Relationship Id="rId1" Type="http://schemas.openxmlformats.org/officeDocument/2006/relationships/hyperlink" Target="..\..\peti\Evidencia-2020\Autodiagn&#243;stico-mipg%20sep%209%20de%202020.xlsx" TargetMode="External"/><Relationship Id="rId6" Type="http://schemas.openxmlformats.org/officeDocument/2006/relationships/hyperlink" Target="https://sites.google.com/site/pruebadelsgcuesvalle/home/procesos-de-apoyo/15-gestion-informatica" TargetMode="External"/><Relationship Id="rId11" Type="http://schemas.openxmlformats.org/officeDocument/2006/relationships/hyperlink" Target="https://www.uesvalle.gov.co/feedback/192" TargetMode="External"/><Relationship Id="rId24" Type="http://schemas.openxmlformats.org/officeDocument/2006/relationships/comments" Target="../comments1.xml"/><Relationship Id="rId5" Type="http://schemas.openxmlformats.org/officeDocument/2006/relationships/hyperlink" Target="https://www.uesvalle.gov.co/documentos/470/1-plan-estrategico-2020---2023/" TargetMode="External"/><Relationship Id="rId15" Type="http://schemas.openxmlformats.org/officeDocument/2006/relationships/hyperlink" Target="..\..\..\superviciones\2020\Interconexion-ert\contacto%20ERT.txt" TargetMode="External"/><Relationship Id="rId23" Type="http://schemas.openxmlformats.org/officeDocument/2006/relationships/vmlDrawing" Target="../drawings/vmlDrawing1.vml"/><Relationship Id="rId10" Type="http://schemas.openxmlformats.org/officeDocument/2006/relationships/hyperlink" Target="https://sites.google.com/site/pruebadelsgcuesvalle/home/procesos-de-apoyo/15-gestion-informatica" TargetMode="External"/><Relationship Id="rId19" Type="http://schemas.openxmlformats.org/officeDocument/2006/relationships/hyperlink" Target="Evidencia-2020\MAPA%20DE%20RUTA.docx" TargetMode="External"/><Relationship Id="rId4" Type="http://schemas.openxmlformats.org/officeDocument/2006/relationships/hyperlink" Target="..\..\peti\Evidencia-2020\compra-tecnolo" TargetMode="External"/><Relationship Id="rId9" Type="http://schemas.openxmlformats.org/officeDocument/2006/relationships/hyperlink" Target="https://sites.google.com/site/pruebadelsgcuesvalle/home/procesos-de-apoyo/15-gestion-informatica/manuales" TargetMode="External"/><Relationship Id="rId14" Type="http://schemas.openxmlformats.org/officeDocument/2006/relationships/hyperlink" Target="https://drive.google.com/file/d/1v5NX3AVkJgROhhP3TSOlQqNzOPxnTnzX/view" TargetMode="External"/><Relationship Id="rId22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sites.google.com/site/pruebadelsgcuesvalle/home/procesos-de-apoyo/15-gestion-informatica/manuales" TargetMode="External"/><Relationship Id="rId13" Type="http://schemas.openxmlformats.org/officeDocument/2006/relationships/hyperlink" Target="https://sites.google.com/site/pruebadelsgcuesvalle/home/procesos-de-apoyo/15-gestion-informatica" TargetMode="External"/><Relationship Id="rId18" Type="http://schemas.openxmlformats.org/officeDocument/2006/relationships/hyperlink" Target="..\..\..\superviciones\2020\JAMMSA-impresoras-konica\contrato.pdf" TargetMode="External"/><Relationship Id="rId3" Type="http://schemas.openxmlformats.org/officeDocument/2006/relationships/hyperlink" Target="https://www.colombiacompra.gov.co/tienda-virtual-del-estado-colombiano/ordenes-compra/55153" TargetMode="External"/><Relationship Id="rId21" Type="http://schemas.openxmlformats.org/officeDocument/2006/relationships/printerSettings" Target="../printerSettings/printerSettings3.bin"/><Relationship Id="rId7" Type="http://schemas.openxmlformats.org/officeDocument/2006/relationships/hyperlink" Target="ind-publicar\tablero%20de%20inidicadores.xlsx" TargetMode="External"/><Relationship Id="rId12" Type="http://schemas.openxmlformats.org/officeDocument/2006/relationships/hyperlink" Target="https://sites.google.com/site/pruebadelsgcuesvalle/home/procesos-de-apoyo/15-gestion-informatica/manuales" TargetMode="External"/><Relationship Id="rId17" Type="http://schemas.openxmlformats.org/officeDocument/2006/relationships/hyperlink" Target="https://www.colombiacompra.gov.co/tienda-virtual-del-estado-colombiano/ordenes-compra/55153" TargetMode="External"/><Relationship Id="rId2" Type="http://schemas.openxmlformats.org/officeDocument/2006/relationships/hyperlink" Target="..\..\peti\Evidencia-2020\tramites" TargetMode="External"/><Relationship Id="rId16" Type="http://schemas.openxmlformats.org/officeDocument/2006/relationships/hyperlink" Target="..\..\..\superviciones\2020\nexura-pagina%20web\contrato2020.pdf" TargetMode="External"/><Relationship Id="rId20" Type="http://schemas.openxmlformats.org/officeDocument/2006/relationships/hyperlink" Target="Evidencia-2020\Modelo%20de%20capacidades%20de%20negocio.pdf" TargetMode="External"/><Relationship Id="rId1" Type="http://schemas.openxmlformats.org/officeDocument/2006/relationships/hyperlink" Target="..\..\peti\Evidencia-2020\Autodiagn&#243;stico-mipg%20sep%209%20de%202020.xlsx" TargetMode="External"/><Relationship Id="rId6" Type="http://schemas.openxmlformats.org/officeDocument/2006/relationships/hyperlink" Target="https://sites.google.com/site/pruebadelsgcuesvalle/home/procesos-de-apoyo/15-gestion-informatica" TargetMode="External"/><Relationship Id="rId11" Type="http://schemas.openxmlformats.org/officeDocument/2006/relationships/hyperlink" Target="https://www.uesvalle.gov.co/feedback/192" TargetMode="External"/><Relationship Id="rId24" Type="http://schemas.openxmlformats.org/officeDocument/2006/relationships/comments" Target="../comments2.xml"/><Relationship Id="rId5" Type="http://schemas.openxmlformats.org/officeDocument/2006/relationships/hyperlink" Target="https://www.uesvalle.gov.co/documentos/470/1-plan-estrategico-2020---2023/" TargetMode="External"/><Relationship Id="rId15" Type="http://schemas.openxmlformats.org/officeDocument/2006/relationships/hyperlink" Target="..\..\..\superviciones\2020\Interconexion-ert\contacto%20ERT.txt" TargetMode="External"/><Relationship Id="rId23" Type="http://schemas.openxmlformats.org/officeDocument/2006/relationships/vmlDrawing" Target="../drawings/vmlDrawing2.vml"/><Relationship Id="rId10" Type="http://schemas.openxmlformats.org/officeDocument/2006/relationships/hyperlink" Target="https://sites.google.com/site/pruebadelsgcuesvalle/home/procesos-de-apoyo/15-gestion-informatica" TargetMode="External"/><Relationship Id="rId19" Type="http://schemas.openxmlformats.org/officeDocument/2006/relationships/hyperlink" Target="Evidencia-2020\MAPA%20DE%20RUTA.docx" TargetMode="External"/><Relationship Id="rId4" Type="http://schemas.openxmlformats.org/officeDocument/2006/relationships/hyperlink" Target="..\..\peti\Evidencia-2020\compra-tecnolo" TargetMode="External"/><Relationship Id="rId9" Type="http://schemas.openxmlformats.org/officeDocument/2006/relationships/hyperlink" Target="https://sites.google.com/site/pruebadelsgcuesvalle/home/procesos-de-apoyo/15-gestion-informatica/manuales" TargetMode="External"/><Relationship Id="rId14" Type="http://schemas.openxmlformats.org/officeDocument/2006/relationships/hyperlink" Target="https://drive.google.com/file/d/1v5NX3AVkJgROhhP3TSOlQqNzOPxnTnzX/view" TargetMode="External"/><Relationship Id="rId22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7"/>
  <sheetViews>
    <sheetView tabSelected="1" zoomScale="80" zoomScaleNormal="80" workbookViewId="0">
      <selection activeCell="J46" sqref="J46"/>
    </sheetView>
  </sheetViews>
  <sheetFormatPr baseColWidth="10" defaultRowHeight="15" x14ac:dyDescent="0.25"/>
  <cols>
    <col min="1" max="1" width="14.28515625" customWidth="1"/>
    <col min="2" max="3" width="12.5703125" customWidth="1"/>
    <col min="4" max="5" width="14.7109375" customWidth="1"/>
    <col min="6" max="6" width="12.5703125" customWidth="1"/>
    <col min="7" max="7" width="9" customWidth="1"/>
    <col min="8" max="8" width="16.140625" customWidth="1"/>
    <col min="9" max="9" width="11.7109375" customWidth="1"/>
    <col min="10" max="10" width="13.5703125" customWidth="1"/>
    <col min="11" max="12" width="12.5703125" customWidth="1"/>
    <col min="13" max="13" width="17.85546875" customWidth="1"/>
  </cols>
  <sheetData>
    <row r="1" spans="1:13" x14ac:dyDescent="0.25">
      <c r="A1" s="93"/>
      <c r="B1" s="94"/>
      <c r="C1" s="99" t="s">
        <v>0</v>
      </c>
      <c r="D1" s="100"/>
      <c r="E1" s="100"/>
      <c r="F1" s="100"/>
      <c r="G1" s="100"/>
      <c r="H1" s="100"/>
      <c r="I1" s="100"/>
      <c r="J1" s="100"/>
      <c r="K1" s="101"/>
      <c r="L1" s="1" t="s">
        <v>1</v>
      </c>
      <c r="M1" s="7" t="s">
        <v>147</v>
      </c>
    </row>
    <row r="2" spans="1:13" ht="15" customHeight="1" x14ac:dyDescent="0.25">
      <c r="A2" s="95"/>
      <c r="B2" s="96"/>
      <c r="C2" s="102" t="s">
        <v>34</v>
      </c>
      <c r="D2" s="103"/>
      <c r="E2" s="103"/>
      <c r="F2" s="103"/>
      <c r="G2" s="103"/>
      <c r="H2" s="103"/>
      <c r="I2" s="103"/>
      <c r="J2" s="103"/>
      <c r="K2" s="104"/>
      <c r="L2" s="1" t="s">
        <v>2</v>
      </c>
      <c r="M2" s="7">
        <v>1</v>
      </c>
    </row>
    <row r="3" spans="1:13" ht="15" customHeight="1" x14ac:dyDescent="0.25">
      <c r="A3" s="95"/>
      <c r="B3" s="96"/>
      <c r="C3" s="105"/>
      <c r="D3" s="106"/>
      <c r="E3" s="106"/>
      <c r="F3" s="106"/>
      <c r="G3" s="106"/>
      <c r="H3" s="106"/>
      <c r="I3" s="106"/>
      <c r="J3" s="106"/>
      <c r="K3" s="107"/>
      <c r="L3" s="1" t="s">
        <v>36</v>
      </c>
      <c r="M3" s="75" t="s">
        <v>149</v>
      </c>
    </row>
    <row r="4" spans="1:13" ht="15" customHeight="1" x14ac:dyDescent="0.25">
      <c r="A4" s="97"/>
      <c r="B4" s="98"/>
      <c r="C4" s="108"/>
      <c r="D4" s="109"/>
      <c r="E4" s="109"/>
      <c r="F4" s="109"/>
      <c r="G4" s="109"/>
      <c r="H4" s="109"/>
      <c r="I4" s="109"/>
      <c r="J4" s="109"/>
      <c r="K4" s="110"/>
      <c r="L4" s="74" t="s">
        <v>148</v>
      </c>
      <c r="M4" s="76" t="s">
        <v>150</v>
      </c>
    </row>
    <row r="5" spans="1:13" ht="15.75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3" ht="15.75" x14ac:dyDescent="0.25">
      <c r="A6" s="78" t="s">
        <v>4</v>
      </c>
      <c r="B6" s="78"/>
      <c r="C6" s="78"/>
      <c r="D6" s="90" t="s">
        <v>37</v>
      </c>
      <c r="E6" s="91"/>
      <c r="F6" s="91"/>
      <c r="G6" s="91"/>
      <c r="H6" s="91"/>
      <c r="I6" s="91"/>
      <c r="J6" s="91"/>
      <c r="K6" s="91"/>
      <c r="L6" s="91"/>
      <c r="M6" s="92"/>
    </row>
    <row r="7" spans="1:13" ht="15.75" x14ac:dyDescent="0.25">
      <c r="A7" s="77" t="s">
        <v>39</v>
      </c>
      <c r="B7" s="77"/>
      <c r="C7" s="77"/>
      <c r="D7" s="84" t="s">
        <v>38</v>
      </c>
      <c r="E7" s="84"/>
      <c r="F7" s="84"/>
      <c r="G7" s="84"/>
      <c r="H7" s="84"/>
      <c r="I7" s="84"/>
      <c r="J7" s="84"/>
      <c r="K7" s="84"/>
      <c r="L7" s="84"/>
      <c r="M7" s="84"/>
    </row>
    <row r="8" spans="1:13" ht="15.75" x14ac:dyDescent="0.25">
      <c r="A8" s="78" t="s">
        <v>5</v>
      </c>
      <c r="B8" s="78"/>
      <c r="C8" s="78"/>
      <c r="D8" s="85" t="s">
        <v>46</v>
      </c>
      <c r="E8" s="84"/>
      <c r="F8" s="84"/>
      <c r="G8" s="84"/>
      <c r="H8" s="84"/>
      <c r="I8" s="84"/>
      <c r="J8" s="84"/>
      <c r="K8" s="84"/>
      <c r="L8" s="84"/>
      <c r="M8" s="84"/>
    </row>
    <row r="9" spans="1:13" ht="15.75" x14ac:dyDescent="0.25">
      <c r="A9" s="77" t="s">
        <v>6</v>
      </c>
      <c r="B9" s="77"/>
      <c r="C9" s="77"/>
      <c r="D9" s="86">
        <v>44196</v>
      </c>
      <c r="E9" s="84"/>
      <c r="F9" s="84"/>
      <c r="G9" s="84"/>
      <c r="H9" s="84"/>
      <c r="I9" s="84"/>
      <c r="J9" s="84"/>
      <c r="K9" s="84"/>
      <c r="L9" s="84"/>
      <c r="M9" s="84"/>
    </row>
    <row r="10" spans="1:13" ht="15.75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</row>
    <row r="11" spans="1:13" ht="18" customHeight="1" x14ac:dyDescent="0.25">
      <c r="A11" s="79" t="s">
        <v>43</v>
      </c>
      <c r="B11" s="79"/>
      <c r="C11" s="79"/>
      <c r="D11" s="79" t="s">
        <v>29</v>
      </c>
      <c r="E11" s="80" t="s">
        <v>30</v>
      </c>
      <c r="F11" s="81"/>
      <c r="G11" s="87" t="s">
        <v>7</v>
      </c>
      <c r="H11" s="87" t="s">
        <v>8</v>
      </c>
      <c r="I11" s="79" t="s">
        <v>9</v>
      </c>
      <c r="J11" s="79"/>
      <c r="K11" s="79"/>
      <c r="L11" s="79"/>
      <c r="M11" s="88" t="s">
        <v>31</v>
      </c>
    </row>
    <row r="12" spans="1:13" ht="35.25" customHeight="1" x14ac:dyDescent="0.25">
      <c r="A12" s="79"/>
      <c r="B12" s="79"/>
      <c r="C12" s="79"/>
      <c r="D12" s="79"/>
      <c r="E12" s="82"/>
      <c r="F12" s="83"/>
      <c r="G12" s="87"/>
      <c r="H12" s="87"/>
      <c r="I12" s="79" t="s">
        <v>27</v>
      </c>
      <c r="J12" s="79"/>
      <c r="K12" s="79" t="s">
        <v>28</v>
      </c>
      <c r="L12" s="79"/>
      <c r="M12" s="89"/>
    </row>
    <row r="13" spans="1:13" ht="44.25" customHeight="1" x14ac:dyDescent="0.25">
      <c r="A13" s="125" t="s">
        <v>60</v>
      </c>
      <c r="B13" s="125"/>
      <c r="C13" s="125"/>
      <c r="D13" s="124" t="s">
        <v>45</v>
      </c>
      <c r="E13" s="134" t="s">
        <v>58</v>
      </c>
      <c r="F13" s="135"/>
      <c r="G13" s="132">
        <v>0.95</v>
      </c>
      <c r="H13" s="124" t="s">
        <v>53</v>
      </c>
      <c r="I13" s="126" t="s">
        <v>59</v>
      </c>
      <c r="J13" s="127"/>
      <c r="K13" s="124" t="s">
        <v>61</v>
      </c>
      <c r="L13" s="124"/>
      <c r="M13" s="121" t="s">
        <v>42</v>
      </c>
    </row>
    <row r="14" spans="1:13" ht="51.75" customHeight="1" x14ac:dyDescent="0.25">
      <c r="A14" s="125"/>
      <c r="B14" s="125"/>
      <c r="C14" s="125"/>
      <c r="D14" s="124"/>
      <c r="E14" s="136" t="s">
        <v>57</v>
      </c>
      <c r="F14" s="136"/>
      <c r="G14" s="133"/>
      <c r="H14" s="124"/>
      <c r="I14" s="128"/>
      <c r="J14" s="129"/>
      <c r="K14" s="124"/>
      <c r="L14" s="124"/>
      <c r="M14" s="122"/>
    </row>
    <row r="15" spans="1:13" ht="36.75" customHeight="1" x14ac:dyDescent="0.25">
      <c r="A15" s="125"/>
      <c r="B15" s="125"/>
      <c r="C15" s="125"/>
      <c r="D15" s="124"/>
      <c r="E15" s="137" t="s">
        <v>55</v>
      </c>
      <c r="F15" s="137"/>
      <c r="G15" s="133"/>
      <c r="H15" s="124"/>
      <c r="I15" s="128"/>
      <c r="J15" s="129"/>
      <c r="K15" s="124"/>
      <c r="L15" s="124"/>
      <c r="M15" s="122"/>
    </row>
    <row r="16" spans="1:13" ht="27.75" customHeight="1" x14ac:dyDescent="0.25">
      <c r="A16" s="125"/>
      <c r="B16" s="125"/>
      <c r="C16" s="125"/>
      <c r="D16" s="124"/>
      <c r="E16" s="138" t="s">
        <v>56</v>
      </c>
      <c r="F16" s="138"/>
      <c r="G16" s="133"/>
      <c r="H16" s="124"/>
      <c r="I16" s="128"/>
      <c r="J16" s="129"/>
      <c r="K16" s="124"/>
      <c r="L16" s="124"/>
      <c r="M16" s="122"/>
    </row>
    <row r="17" spans="1:16" x14ac:dyDescent="0.25">
      <c r="A17" s="125"/>
      <c r="B17" s="125"/>
      <c r="C17" s="125"/>
      <c r="D17" s="124"/>
      <c r="E17" s="138"/>
      <c r="F17" s="138"/>
      <c r="G17" s="133"/>
      <c r="H17" s="124"/>
      <c r="I17" s="130"/>
      <c r="J17" s="131"/>
      <c r="K17" s="124"/>
      <c r="L17" s="124"/>
      <c r="M17" s="123"/>
    </row>
    <row r="18" spans="1:16" ht="15.75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16" x14ac:dyDescent="0.25">
      <c r="A19" s="113" t="s">
        <v>10</v>
      </c>
      <c r="B19" s="113"/>
      <c r="C19" s="113"/>
      <c r="D19" s="113"/>
      <c r="E19" s="113"/>
      <c r="F19" s="113"/>
      <c r="G19" s="113"/>
      <c r="H19" s="113"/>
      <c r="I19" s="113"/>
      <c r="J19" s="113"/>
      <c r="K19" s="113"/>
      <c r="L19" s="113"/>
      <c r="M19" s="113"/>
    </row>
    <row r="20" spans="1:16" x14ac:dyDescent="0.25">
      <c r="A20" s="114"/>
      <c r="B20" s="114"/>
      <c r="C20" s="114"/>
      <c r="D20" s="114"/>
      <c r="E20" s="114"/>
      <c r="F20" s="114"/>
      <c r="G20" s="114"/>
      <c r="H20" s="114"/>
      <c r="I20" s="114"/>
      <c r="J20" s="114"/>
      <c r="K20" s="114"/>
      <c r="L20" s="114"/>
      <c r="M20" s="115"/>
    </row>
    <row r="21" spans="1:16" ht="15.75" customHeight="1" x14ac:dyDescent="0.25">
      <c r="A21" s="119" t="s">
        <v>151</v>
      </c>
      <c r="B21" s="116" t="s">
        <v>14</v>
      </c>
      <c r="C21" s="117"/>
      <c r="D21" s="117"/>
      <c r="E21" s="117"/>
      <c r="F21" s="117"/>
      <c r="G21" s="117"/>
      <c r="H21" s="117"/>
      <c r="I21" s="117"/>
      <c r="J21" s="117"/>
      <c r="K21" s="117"/>
      <c r="L21" s="117"/>
      <c r="M21" s="118"/>
    </row>
    <row r="22" spans="1:16" ht="30.75" customHeight="1" x14ac:dyDescent="0.25">
      <c r="A22" s="120"/>
      <c r="B22" s="3" t="s">
        <v>15</v>
      </c>
      <c r="C22" s="3" t="s">
        <v>16</v>
      </c>
      <c r="D22" s="3" t="s">
        <v>17</v>
      </c>
      <c r="E22" s="3" t="s">
        <v>18</v>
      </c>
      <c r="F22" s="3" t="s">
        <v>19</v>
      </c>
      <c r="G22" s="3" t="s">
        <v>20</v>
      </c>
      <c r="H22" s="3" t="s">
        <v>21</v>
      </c>
      <c r="I22" s="3" t="s">
        <v>22</v>
      </c>
      <c r="J22" s="3" t="s">
        <v>23</v>
      </c>
      <c r="K22" s="3" t="s">
        <v>24</v>
      </c>
      <c r="L22" s="3" t="s">
        <v>25</v>
      </c>
      <c r="M22" s="3" t="s">
        <v>26</v>
      </c>
    </row>
    <row r="23" spans="1:16" ht="25.5" customHeight="1" x14ac:dyDescent="0.25">
      <c r="A23" s="6" t="s">
        <v>7</v>
      </c>
      <c r="B23" s="14">
        <v>1</v>
      </c>
      <c r="C23" s="14">
        <v>0</v>
      </c>
      <c r="D23" s="14">
        <v>1</v>
      </c>
      <c r="E23" s="14">
        <v>1</v>
      </c>
      <c r="F23" s="14">
        <v>1</v>
      </c>
      <c r="G23" s="14">
        <v>1</v>
      </c>
      <c r="H23" s="14">
        <v>1</v>
      </c>
      <c r="I23" s="14">
        <v>1</v>
      </c>
      <c r="J23" s="14">
        <v>1</v>
      </c>
      <c r="K23" s="14">
        <v>1</v>
      </c>
      <c r="L23" s="14">
        <v>1</v>
      </c>
      <c r="M23" s="14">
        <v>1</v>
      </c>
    </row>
    <row r="24" spans="1:16" ht="25.5" customHeight="1" x14ac:dyDescent="0.25">
      <c r="A24" s="6" t="s">
        <v>11</v>
      </c>
      <c r="B24" s="8">
        <f>B25/B26</f>
        <v>1</v>
      </c>
      <c r="C24" s="8">
        <v>0</v>
      </c>
      <c r="D24" s="8">
        <f t="shared" ref="D24:M24" si="0">D25/D26</f>
        <v>1</v>
      </c>
      <c r="E24" s="8">
        <f t="shared" si="0"/>
        <v>1</v>
      </c>
      <c r="F24" s="8">
        <f t="shared" si="0"/>
        <v>1</v>
      </c>
      <c r="G24" s="8">
        <f t="shared" si="0"/>
        <v>1</v>
      </c>
      <c r="H24" s="8">
        <f t="shared" si="0"/>
        <v>1</v>
      </c>
      <c r="I24" s="8">
        <f t="shared" si="0"/>
        <v>1</v>
      </c>
      <c r="J24" s="8">
        <f t="shared" si="0"/>
        <v>1</v>
      </c>
      <c r="K24" s="8">
        <f t="shared" si="0"/>
        <v>1</v>
      </c>
      <c r="L24" s="8">
        <f t="shared" si="0"/>
        <v>1</v>
      </c>
      <c r="M24" s="8">
        <f t="shared" si="0"/>
        <v>1</v>
      </c>
    </row>
    <row r="25" spans="1:16" ht="25.5" customHeight="1" x14ac:dyDescent="0.25">
      <c r="A25" s="5" t="s">
        <v>12</v>
      </c>
      <c r="B25" s="49">
        <v>1</v>
      </c>
      <c r="C25" s="49">
        <v>0</v>
      </c>
      <c r="D25" s="49">
        <v>1</v>
      </c>
      <c r="E25" s="49">
        <v>2</v>
      </c>
      <c r="F25" s="49">
        <v>6</v>
      </c>
      <c r="G25" s="49">
        <v>1</v>
      </c>
      <c r="H25" s="49">
        <v>3</v>
      </c>
      <c r="I25" s="49">
        <v>6</v>
      </c>
      <c r="J25" s="49">
        <v>6</v>
      </c>
      <c r="K25" s="49">
        <v>2</v>
      </c>
      <c r="L25" s="49">
        <v>2</v>
      </c>
      <c r="M25" s="49">
        <v>5</v>
      </c>
    </row>
    <row r="26" spans="1:16" ht="25.5" customHeight="1" x14ac:dyDescent="0.25">
      <c r="A26" s="5" t="s">
        <v>13</v>
      </c>
      <c r="B26" s="15">
        <v>1</v>
      </c>
      <c r="C26" s="15">
        <v>0</v>
      </c>
      <c r="D26" s="15">
        <v>1</v>
      </c>
      <c r="E26" s="15">
        <v>2</v>
      </c>
      <c r="F26" s="15">
        <v>6</v>
      </c>
      <c r="G26" s="15">
        <v>1</v>
      </c>
      <c r="H26" s="15">
        <v>3</v>
      </c>
      <c r="I26" s="15">
        <v>6</v>
      </c>
      <c r="J26" s="15">
        <v>6</v>
      </c>
      <c r="K26" s="15">
        <v>2</v>
      </c>
      <c r="L26" s="15">
        <v>2</v>
      </c>
      <c r="M26" s="15">
        <v>5</v>
      </c>
    </row>
    <row r="27" spans="1:16" ht="15.75" x14ac:dyDescent="0.25">
      <c r="A27" s="2"/>
    </row>
    <row r="28" spans="1:16" x14ac:dyDescent="0.25">
      <c r="A28" s="111" t="s">
        <v>33</v>
      </c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P28" s="17"/>
    </row>
    <row r="29" spans="1:16" ht="227.25" customHeight="1" x14ac:dyDescent="0.25">
      <c r="A29" s="84"/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</row>
    <row r="30" spans="1:16" ht="13.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16" x14ac:dyDescent="0.25">
      <c r="A31" s="111" t="s">
        <v>32</v>
      </c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</row>
    <row r="32" spans="1:16" ht="32.25" customHeight="1" x14ac:dyDescent="0.25">
      <c r="A32" s="112"/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</row>
    <row r="33" spans="1:13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 spans="1:13" x14ac:dyDescent="0.25">
      <c r="A34" s="111" t="s">
        <v>35</v>
      </c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</row>
    <row r="35" spans="1:13" ht="32.25" customHeight="1" x14ac:dyDescent="0.25">
      <c r="A35" s="112"/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</row>
    <row r="36" spans="1:13" ht="15.75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1:13" ht="15.75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3" ht="15.75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3" ht="15.75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3" ht="15.75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13" ht="15.75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3" ht="15.75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3" ht="15.75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3" ht="15.75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3" ht="15.75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 ht="15.75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 ht="15.75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3" ht="15.75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 ht="15.75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3" ht="15.75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1:13" ht="15.75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1:13" ht="15.75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ht="15.75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1:13" ht="15.75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1:13" ht="15.75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ht="15.75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 ht="15.75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3" ht="15.75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ht="15.75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1:13" ht="15.75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ht="15.75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ht="15.75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1:13" ht="15.75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 ht="15.75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1:13" ht="15.75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1:13" ht="15.75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1:13" ht="15.75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1:13" ht="15.75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 ht="15.75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3" ht="15.75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1:13" ht="15.75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1:13" ht="15.75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1:13" ht="15.75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1:13" ht="15.75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1:13" ht="15.75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1:13" ht="15.75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1:13" ht="15.75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1:13" ht="15.75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1:13" ht="15.75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 ht="15.75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1:13" ht="15.75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1:13" ht="15.75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1:13" ht="15.75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1:13" ht="15.75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13" ht="15.75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13" ht="15.75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13" ht="15.75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13" ht="15.75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1:13" ht="15.75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1:13" ht="15.75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1:13" ht="15.75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1:13" ht="15.75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13" ht="15.75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1:13" ht="15.75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13" ht="15.75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13" ht="15.75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ht="15.75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</sheetData>
  <mergeCells count="41">
    <mergeCell ref="A19:M19"/>
    <mergeCell ref="A20:M20"/>
    <mergeCell ref="B21:M21"/>
    <mergeCell ref="A21:A22"/>
    <mergeCell ref="M13:M17"/>
    <mergeCell ref="H13:H17"/>
    <mergeCell ref="D13:D17"/>
    <mergeCell ref="A13:C17"/>
    <mergeCell ref="I13:J17"/>
    <mergeCell ref="K13:L17"/>
    <mergeCell ref="G13:G17"/>
    <mergeCell ref="E13:F13"/>
    <mergeCell ref="E14:F14"/>
    <mergeCell ref="E15:F15"/>
    <mergeCell ref="E16:F17"/>
    <mergeCell ref="A34:M34"/>
    <mergeCell ref="A35:M35"/>
    <mergeCell ref="A28:M28"/>
    <mergeCell ref="A31:M31"/>
    <mergeCell ref="A32:M32"/>
    <mergeCell ref="A29:M29"/>
    <mergeCell ref="A6:C6"/>
    <mergeCell ref="D6:M6"/>
    <mergeCell ref="A1:B4"/>
    <mergeCell ref="C1:K1"/>
    <mergeCell ref="C2:K4"/>
    <mergeCell ref="A9:C9"/>
    <mergeCell ref="A8:C8"/>
    <mergeCell ref="A7:C7"/>
    <mergeCell ref="I11:L11"/>
    <mergeCell ref="I12:J12"/>
    <mergeCell ref="E11:F12"/>
    <mergeCell ref="D7:M7"/>
    <mergeCell ref="D8:M8"/>
    <mergeCell ref="A11:C12"/>
    <mergeCell ref="D9:M9"/>
    <mergeCell ref="K12:L12"/>
    <mergeCell ref="H11:H12"/>
    <mergeCell ref="G11:G12"/>
    <mergeCell ref="M11:M12"/>
    <mergeCell ref="D11:D12"/>
  </mergeCells>
  <printOptions horizontalCentered="1"/>
  <pageMargins left="0.39370078740157483" right="0.39370078740157483" top="0.59055118110236227" bottom="0.59055118110236227" header="0" footer="0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6"/>
  <sheetViews>
    <sheetView zoomScaleNormal="100" workbookViewId="0">
      <selection sqref="A1:A4"/>
    </sheetView>
  </sheetViews>
  <sheetFormatPr baseColWidth="10" defaultRowHeight="15" x14ac:dyDescent="0.25"/>
  <cols>
    <col min="1" max="1" width="15.7109375" style="27" customWidth="1"/>
    <col min="2" max="2" width="6.28515625" style="36" customWidth="1"/>
    <col min="3" max="3" width="38.7109375" style="18" customWidth="1"/>
    <col min="4" max="4" width="6" style="62" customWidth="1"/>
    <col min="5" max="6" width="7.42578125" style="62" customWidth="1"/>
    <col min="7" max="7" width="5.42578125" style="62" customWidth="1"/>
    <col min="8" max="9" width="5.28515625" style="62" customWidth="1"/>
    <col min="10" max="10" width="5" style="62" customWidth="1"/>
    <col min="11" max="11" width="7.42578125" style="62" customWidth="1"/>
    <col min="12" max="12" width="10.7109375" style="62" customWidth="1"/>
    <col min="13" max="13" width="7.42578125" style="62" customWidth="1"/>
    <col min="14" max="14" width="9.7109375" style="62" customWidth="1"/>
    <col min="15" max="15" width="9.140625" style="62" customWidth="1"/>
    <col min="16" max="16" width="8.7109375" style="62" customWidth="1"/>
    <col min="17" max="17" width="9.85546875" style="62" customWidth="1"/>
    <col min="18" max="18" width="7.7109375" style="27" customWidth="1"/>
    <col min="19" max="19" width="11.42578125" style="18"/>
    <col min="20" max="20" width="14.5703125" style="18" customWidth="1"/>
    <col min="21" max="21" width="8.85546875" style="18" hidden="1" customWidth="1"/>
    <col min="22" max="22" width="5.7109375" style="18" hidden="1" customWidth="1"/>
    <col min="23" max="23" width="14.7109375" style="18" customWidth="1"/>
    <col min="24" max="24" width="28.28515625" style="18" hidden="1" customWidth="1"/>
    <col min="25" max="16384" width="11.42578125" style="18"/>
  </cols>
  <sheetData>
    <row r="1" spans="1:24" customFormat="1" x14ac:dyDescent="0.25">
      <c r="A1" s="156"/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22" t="s">
        <v>1</v>
      </c>
      <c r="X1" s="50"/>
    </row>
    <row r="2" spans="1:24" customFormat="1" ht="15" customHeight="1" x14ac:dyDescent="0.25">
      <c r="A2" s="156"/>
      <c r="B2" s="158" t="s">
        <v>144</v>
      </c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22" t="s">
        <v>62</v>
      </c>
      <c r="X2" s="50"/>
    </row>
    <row r="3" spans="1:24" customFormat="1" ht="15" customHeight="1" x14ac:dyDescent="0.25">
      <c r="A3" s="156"/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  <c r="T3" s="158"/>
      <c r="U3" s="158"/>
      <c r="V3" s="158"/>
      <c r="W3" s="22" t="s">
        <v>36</v>
      </c>
      <c r="X3" s="21">
        <v>44196</v>
      </c>
    </row>
    <row r="4" spans="1:24" customFormat="1" ht="15" customHeight="1" x14ac:dyDescent="0.25">
      <c r="A4" s="156"/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59" t="s">
        <v>3</v>
      </c>
      <c r="X4" s="159"/>
    </row>
    <row r="5" spans="1:24" customFormat="1" ht="15.75" x14ac:dyDescent="0.25">
      <c r="A5" s="37"/>
      <c r="B5" s="37"/>
      <c r="C5" s="37"/>
      <c r="D5" s="55"/>
      <c r="E5" s="55"/>
      <c r="F5" s="55"/>
      <c r="G5" s="55"/>
      <c r="H5" s="55"/>
      <c r="I5" s="55"/>
      <c r="J5" s="55"/>
      <c r="K5" s="55"/>
      <c r="L5" s="55"/>
      <c r="M5" s="55"/>
      <c r="N5" s="56"/>
      <c r="O5" s="56"/>
      <c r="P5" s="57"/>
      <c r="Q5" s="57"/>
      <c r="R5" s="26"/>
    </row>
    <row r="6" spans="1:24" customFormat="1" ht="15.75" x14ac:dyDescent="0.25">
      <c r="A6" s="39" t="s">
        <v>100</v>
      </c>
      <c r="B6" s="69"/>
      <c r="C6" s="39" t="s">
        <v>101</v>
      </c>
      <c r="D6" s="55"/>
      <c r="E6" s="55"/>
      <c r="F6" s="55"/>
      <c r="G6" s="55"/>
      <c r="H6" s="55"/>
      <c r="I6" s="55"/>
      <c r="J6" s="55"/>
      <c r="K6" s="55"/>
      <c r="L6" s="55"/>
      <c r="M6" s="55"/>
      <c r="N6" s="56"/>
      <c r="O6" s="56"/>
      <c r="P6" s="57"/>
      <c r="Q6" s="57"/>
      <c r="R6" s="26"/>
    </row>
    <row r="7" spans="1:24" customFormat="1" ht="15.75" customHeight="1" x14ac:dyDescent="0.25">
      <c r="A7" s="40" t="s">
        <v>39</v>
      </c>
      <c r="B7" s="70"/>
      <c r="C7" s="40" t="s">
        <v>102</v>
      </c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26"/>
    </row>
    <row r="8" spans="1:24" customFormat="1" x14ac:dyDescent="0.25">
      <c r="A8" s="26"/>
      <c r="B8" s="33"/>
      <c r="D8" s="160"/>
      <c r="E8" s="160"/>
      <c r="F8" s="160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26"/>
    </row>
    <row r="9" spans="1:24" s="66" customFormat="1" ht="72.75" customHeight="1" x14ac:dyDescent="0.25">
      <c r="A9" s="64" t="s">
        <v>67</v>
      </c>
      <c r="B9" s="64" t="s">
        <v>44</v>
      </c>
      <c r="C9" s="64" t="s">
        <v>68</v>
      </c>
      <c r="D9" s="63" t="s">
        <v>15</v>
      </c>
      <c r="E9" s="63" t="s">
        <v>16</v>
      </c>
      <c r="F9" s="63" t="s">
        <v>17</v>
      </c>
      <c r="G9" s="63" t="s">
        <v>18</v>
      </c>
      <c r="H9" s="63" t="s">
        <v>19</v>
      </c>
      <c r="I9" s="63" t="s">
        <v>20</v>
      </c>
      <c r="J9" s="63" t="s">
        <v>21</v>
      </c>
      <c r="K9" s="63" t="s">
        <v>22</v>
      </c>
      <c r="L9" s="63" t="s">
        <v>23</v>
      </c>
      <c r="M9" s="63" t="s">
        <v>24</v>
      </c>
      <c r="N9" s="63" t="s">
        <v>25</v>
      </c>
      <c r="O9" s="63" t="s">
        <v>26</v>
      </c>
      <c r="P9" s="65" t="s">
        <v>145</v>
      </c>
      <c r="Q9" s="65" t="s">
        <v>146</v>
      </c>
      <c r="R9" s="67" t="s">
        <v>65</v>
      </c>
      <c r="S9" s="161" t="s">
        <v>92</v>
      </c>
      <c r="T9" s="161"/>
      <c r="U9" s="161"/>
      <c r="V9" s="161"/>
      <c r="W9" s="161"/>
      <c r="X9" s="68" t="s">
        <v>93</v>
      </c>
    </row>
    <row r="10" spans="1:24" s="13" customFormat="1" ht="78" customHeight="1" x14ac:dyDescent="0.25">
      <c r="A10" s="153" t="s">
        <v>66</v>
      </c>
      <c r="B10" s="51">
        <v>1</v>
      </c>
      <c r="C10" s="24" t="s">
        <v>69</v>
      </c>
      <c r="D10" s="12"/>
      <c r="E10" s="12"/>
      <c r="F10" s="12"/>
      <c r="G10" s="12"/>
      <c r="H10" s="12"/>
      <c r="I10" s="12"/>
      <c r="J10" s="12"/>
      <c r="K10" s="12"/>
      <c r="L10" s="29">
        <v>1</v>
      </c>
      <c r="M10" s="12"/>
      <c r="N10" s="12"/>
      <c r="O10" s="29">
        <v>1</v>
      </c>
      <c r="P10" s="12">
        <f>+O10+N10+M10+L10+K10+J10+I10+H10+G10+F10+E10+D10</f>
        <v>2</v>
      </c>
      <c r="Q10" s="29">
        <v>2</v>
      </c>
      <c r="R10" s="58">
        <f>+Q10/P10</f>
        <v>1</v>
      </c>
      <c r="S10" s="143" t="s">
        <v>137</v>
      </c>
      <c r="T10" s="143"/>
      <c r="U10" s="143"/>
      <c r="V10" s="143"/>
      <c r="W10" s="143"/>
      <c r="X10" s="53" t="s">
        <v>138</v>
      </c>
    </row>
    <row r="11" spans="1:24" s="13" customFormat="1" ht="133.5" customHeight="1" x14ac:dyDescent="0.25">
      <c r="A11" s="154"/>
      <c r="B11" s="52">
        <v>2</v>
      </c>
      <c r="C11" s="24" t="s">
        <v>70</v>
      </c>
      <c r="D11" s="12"/>
      <c r="E11" s="12"/>
      <c r="F11" s="12"/>
      <c r="G11" s="12"/>
      <c r="H11" s="12"/>
      <c r="I11" s="12"/>
      <c r="J11" s="12"/>
      <c r="K11" s="29">
        <v>2</v>
      </c>
      <c r="L11" s="12"/>
      <c r="M11" s="12"/>
      <c r="N11" s="12"/>
      <c r="O11" s="12"/>
      <c r="P11" s="12">
        <f t="shared" ref="P11:P34" si="0">+O11+N11+M11+L11+K11+J11+I11+H11+G11+F11+E11+D11</f>
        <v>2</v>
      </c>
      <c r="Q11" s="29">
        <v>2</v>
      </c>
      <c r="R11" s="58">
        <f t="shared" ref="R11:R34" si="1">+Q11/P11</f>
        <v>1</v>
      </c>
      <c r="S11" s="143" t="s">
        <v>94</v>
      </c>
      <c r="T11" s="143"/>
      <c r="U11" s="143"/>
      <c r="V11" s="143"/>
      <c r="W11" s="143"/>
      <c r="X11" s="53" t="s">
        <v>95</v>
      </c>
    </row>
    <row r="12" spans="1:24" s="13" customFormat="1" ht="75.75" customHeight="1" x14ac:dyDescent="0.25">
      <c r="A12" s="154"/>
      <c r="B12" s="52">
        <v>3</v>
      </c>
      <c r="C12" s="153" t="s">
        <v>71</v>
      </c>
      <c r="D12" s="151"/>
      <c r="E12" s="151"/>
      <c r="F12" s="151"/>
      <c r="G12" s="151"/>
      <c r="H12" s="151"/>
      <c r="I12" s="151"/>
      <c r="J12" s="151"/>
      <c r="K12" s="151"/>
      <c r="L12" s="147">
        <v>1</v>
      </c>
      <c r="M12" s="151"/>
      <c r="N12" s="147">
        <v>1</v>
      </c>
      <c r="O12" s="151"/>
      <c r="P12" s="145">
        <f t="shared" si="0"/>
        <v>2</v>
      </c>
      <c r="Q12" s="147">
        <v>2</v>
      </c>
      <c r="R12" s="149">
        <f>Q12/P12</f>
        <v>1</v>
      </c>
      <c r="S12" s="143" t="s">
        <v>96</v>
      </c>
      <c r="T12" s="143"/>
      <c r="U12" s="143"/>
      <c r="V12" s="143"/>
      <c r="W12" s="143"/>
      <c r="X12" s="53" t="s">
        <v>97</v>
      </c>
    </row>
    <row r="13" spans="1:24" s="13" customFormat="1" ht="51" customHeight="1" x14ac:dyDescent="0.25">
      <c r="A13" s="154"/>
      <c r="B13" s="52">
        <v>4</v>
      </c>
      <c r="C13" s="155"/>
      <c r="D13" s="152"/>
      <c r="E13" s="152"/>
      <c r="F13" s="152"/>
      <c r="G13" s="152"/>
      <c r="H13" s="152"/>
      <c r="I13" s="152"/>
      <c r="J13" s="152"/>
      <c r="K13" s="152"/>
      <c r="L13" s="148"/>
      <c r="M13" s="152"/>
      <c r="N13" s="148"/>
      <c r="O13" s="152"/>
      <c r="P13" s="146"/>
      <c r="Q13" s="148"/>
      <c r="R13" s="150"/>
      <c r="S13" s="143" t="s">
        <v>98</v>
      </c>
      <c r="T13" s="143"/>
      <c r="U13" s="143"/>
      <c r="V13" s="143"/>
      <c r="W13" s="143"/>
      <c r="X13" s="53" t="s">
        <v>99</v>
      </c>
    </row>
    <row r="14" spans="1:24" s="13" customFormat="1" ht="60.75" customHeight="1" x14ac:dyDescent="0.25">
      <c r="A14" s="154"/>
      <c r="B14" s="52">
        <v>5</v>
      </c>
      <c r="C14" s="24" t="s">
        <v>72</v>
      </c>
      <c r="D14" s="12"/>
      <c r="E14" s="12"/>
      <c r="F14" s="12"/>
      <c r="G14" s="12"/>
      <c r="H14" s="12"/>
      <c r="I14" s="12"/>
      <c r="J14" s="12"/>
      <c r="K14" s="29">
        <v>1</v>
      </c>
      <c r="L14" s="12"/>
      <c r="M14" s="12"/>
      <c r="N14" s="12"/>
      <c r="O14" s="12"/>
      <c r="P14" s="12">
        <f t="shared" si="0"/>
        <v>1</v>
      </c>
      <c r="Q14" s="29">
        <v>1</v>
      </c>
      <c r="R14" s="58">
        <f t="shared" si="1"/>
        <v>1</v>
      </c>
      <c r="S14" s="143" t="s">
        <v>103</v>
      </c>
      <c r="T14" s="143"/>
      <c r="U14" s="143"/>
      <c r="V14" s="143"/>
      <c r="W14" s="143"/>
      <c r="X14" s="53" t="s">
        <v>104</v>
      </c>
    </row>
    <row r="15" spans="1:24" s="13" customFormat="1" ht="50.25" customHeight="1" x14ac:dyDescent="0.25">
      <c r="A15" s="154"/>
      <c r="B15" s="52">
        <v>6</v>
      </c>
      <c r="C15" s="24" t="s">
        <v>73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29">
        <v>1</v>
      </c>
      <c r="P15" s="12">
        <f t="shared" si="0"/>
        <v>1</v>
      </c>
      <c r="Q15" s="29">
        <v>1</v>
      </c>
      <c r="R15" s="58">
        <f t="shared" si="1"/>
        <v>1</v>
      </c>
      <c r="S15" s="143" t="s">
        <v>139</v>
      </c>
      <c r="T15" s="143"/>
      <c r="U15" s="143"/>
      <c r="V15" s="143"/>
      <c r="W15" s="143"/>
      <c r="X15" s="53" t="s">
        <v>140</v>
      </c>
    </row>
    <row r="16" spans="1:24" s="13" customFormat="1" ht="45" customHeight="1" x14ac:dyDescent="0.25">
      <c r="A16" s="154"/>
      <c r="B16" s="52">
        <v>7</v>
      </c>
      <c r="C16" s="24" t="s">
        <v>74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29">
        <v>1</v>
      </c>
      <c r="P16" s="12">
        <f t="shared" si="0"/>
        <v>1</v>
      </c>
      <c r="Q16" s="29">
        <v>1</v>
      </c>
      <c r="R16" s="58">
        <f t="shared" si="1"/>
        <v>1</v>
      </c>
      <c r="S16" s="143" t="s">
        <v>141</v>
      </c>
      <c r="T16" s="143"/>
      <c r="U16" s="143"/>
      <c r="V16" s="143"/>
      <c r="W16" s="143"/>
      <c r="X16" s="53" t="s">
        <v>142</v>
      </c>
    </row>
    <row r="17" spans="1:24" s="13" customFormat="1" ht="261" customHeight="1" x14ac:dyDescent="0.25">
      <c r="A17" s="154"/>
      <c r="B17" s="52">
        <v>8</v>
      </c>
      <c r="C17" s="24" t="s">
        <v>75</v>
      </c>
      <c r="D17" s="12"/>
      <c r="E17" s="12"/>
      <c r="F17" s="12"/>
      <c r="G17" s="12"/>
      <c r="H17" s="12"/>
      <c r="I17" s="12"/>
      <c r="J17" s="12"/>
      <c r="K17" s="29">
        <v>1</v>
      </c>
      <c r="L17" s="29">
        <v>1</v>
      </c>
      <c r="M17" s="29">
        <v>1</v>
      </c>
      <c r="N17" s="29">
        <v>1</v>
      </c>
      <c r="O17" s="12"/>
      <c r="P17" s="12">
        <f t="shared" si="0"/>
        <v>4</v>
      </c>
      <c r="Q17" s="29">
        <v>4</v>
      </c>
      <c r="R17" s="58">
        <f t="shared" si="1"/>
        <v>1</v>
      </c>
      <c r="S17" s="139" t="s">
        <v>106</v>
      </c>
      <c r="T17" s="144"/>
      <c r="U17" s="144"/>
      <c r="V17" s="144"/>
      <c r="W17" s="144"/>
      <c r="X17" s="53" t="s">
        <v>105</v>
      </c>
    </row>
    <row r="18" spans="1:24" s="13" customFormat="1" ht="30" x14ac:dyDescent="0.25">
      <c r="A18" s="154"/>
      <c r="B18" s="52">
        <v>9</v>
      </c>
      <c r="C18" s="24" t="s">
        <v>108</v>
      </c>
      <c r="D18" s="12"/>
      <c r="E18" s="12"/>
      <c r="F18" s="12"/>
      <c r="G18" s="12"/>
      <c r="H18" s="12"/>
      <c r="I18" s="12"/>
      <c r="J18" s="29">
        <v>1</v>
      </c>
      <c r="K18" s="12"/>
      <c r="L18" s="12"/>
      <c r="M18" s="12"/>
      <c r="N18" s="12"/>
      <c r="O18" s="12"/>
      <c r="P18" s="12">
        <f t="shared" si="0"/>
        <v>1</v>
      </c>
      <c r="Q18" s="29">
        <v>1</v>
      </c>
      <c r="R18" s="58">
        <f t="shared" si="1"/>
        <v>1</v>
      </c>
      <c r="S18" s="139" t="s">
        <v>107</v>
      </c>
      <c r="T18" s="139"/>
      <c r="U18" s="139"/>
      <c r="V18" s="139"/>
      <c r="W18" s="139"/>
      <c r="X18" s="53" t="s">
        <v>109</v>
      </c>
    </row>
    <row r="19" spans="1:24" s="13" customFormat="1" ht="31.5" customHeight="1" x14ac:dyDescent="0.25">
      <c r="A19" s="154"/>
      <c r="B19" s="52">
        <v>10</v>
      </c>
      <c r="C19" s="24" t="s">
        <v>76</v>
      </c>
      <c r="D19" s="12"/>
      <c r="E19" s="12"/>
      <c r="F19" s="12"/>
      <c r="G19" s="12"/>
      <c r="H19" s="12"/>
      <c r="I19" s="12"/>
      <c r="J19" s="12"/>
      <c r="K19" s="29">
        <v>1</v>
      </c>
      <c r="L19" s="12"/>
      <c r="M19" s="12"/>
      <c r="N19" s="12"/>
      <c r="O19" s="12"/>
      <c r="P19" s="12">
        <f t="shared" si="0"/>
        <v>1</v>
      </c>
      <c r="Q19" s="29">
        <v>1</v>
      </c>
      <c r="R19" s="58">
        <f t="shared" si="1"/>
        <v>1</v>
      </c>
      <c r="S19" s="139" t="s">
        <v>110</v>
      </c>
      <c r="T19" s="139"/>
      <c r="U19" s="139"/>
      <c r="V19" s="139"/>
      <c r="W19" s="139"/>
      <c r="X19" s="54" t="s">
        <v>111</v>
      </c>
    </row>
    <row r="20" spans="1:24" s="13" customFormat="1" ht="48.75" customHeight="1" x14ac:dyDescent="0.25">
      <c r="A20" s="154"/>
      <c r="B20" s="52">
        <v>11</v>
      </c>
      <c r="C20" s="24" t="s">
        <v>77</v>
      </c>
      <c r="D20" s="12"/>
      <c r="E20" s="12"/>
      <c r="F20" s="12"/>
      <c r="G20" s="12"/>
      <c r="H20" s="29">
        <v>1</v>
      </c>
      <c r="I20" s="12"/>
      <c r="J20" s="12"/>
      <c r="K20" s="12"/>
      <c r="L20" s="12"/>
      <c r="M20" s="12"/>
      <c r="N20" s="12"/>
      <c r="O20" s="12"/>
      <c r="P20" s="12">
        <f t="shared" si="0"/>
        <v>1</v>
      </c>
      <c r="Q20" s="29">
        <v>1</v>
      </c>
      <c r="R20" s="58">
        <f t="shared" si="1"/>
        <v>1</v>
      </c>
      <c r="S20" s="139" t="s">
        <v>112</v>
      </c>
      <c r="T20" s="139"/>
      <c r="U20" s="139"/>
      <c r="V20" s="139"/>
      <c r="W20" s="139"/>
      <c r="X20" s="53" t="s">
        <v>113</v>
      </c>
    </row>
    <row r="21" spans="1:24" s="13" customFormat="1" ht="56.25" customHeight="1" x14ac:dyDescent="0.25">
      <c r="A21" s="154"/>
      <c r="B21" s="52">
        <v>12</v>
      </c>
      <c r="C21" s="24" t="s">
        <v>78</v>
      </c>
      <c r="D21" s="12"/>
      <c r="E21" s="12"/>
      <c r="F21" s="12"/>
      <c r="G21" s="12"/>
      <c r="H21" s="29">
        <v>1</v>
      </c>
      <c r="I21" s="12"/>
      <c r="J21" s="12"/>
      <c r="K21" s="12"/>
      <c r="L21" s="12"/>
      <c r="M21" s="12"/>
      <c r="N21" s="12"/>
      <c r="O21" s="12"/>
      <c r="P21" s="12">
        <f t="shared" si="0"/>
        <v>1</v>
      </c>
      <c r="Q21" s="29">
        <v>1</v>
      </c>
      <c r="R21" s="58">
        <f t="shared" si="1"/>
        <v>1</v>
      </c>
      <c r="S21" s="139" t="s">
        <v>114</v>
      </c>
      <c r="T21" s="139"/>
      <c r="U21" s="139"/>
      <c r="V21" s="139"/>
      <c r="W21" s="139"/>
      <c r="X21" s="53" t="s">
        <v>113</v>
      </c>
    </row>
    <row r="22" spans="1:24" s="13" customFormat="1" ht="55.5" customHeight="1" x14ac:dyDescent="0.25">
      <c r="A22" s="154"/>
      <c r="B22" s="52">
        <v>13</v>
      </c>
      <c r="C22" s="24" t="s">
        <v>79</v>
      </c>
      <c r="D22" s="12"/>
      <c r="E22" s="12"/>
      <c r="F22" s="12"/>
      <c r="G22" s="12"/>
      <c r="H22" s="12"/>
      <c r="I22" s="12"/>
      <c r="J22" s="29">
        <v>1</v>
      </c>
      <c r="K22" s="12"/>
      <c r="L22" s="12"/>
      <c r="M22" s="12"/>
      <c r="N22" s="12"/>
      <c r="O22" s="12"/>
      <c r="P22" s="12">
        <f t="shared" si="0"/>
        <v>1</v>
      </c>
      <c r="Q22" s="29">
        <v>1</v>
      </c>
      <c r="R22" s="58">
        <f t="shared" si="1"/>
        <v>1</v>
      </c>
      <c r="S22" s="139" t="s">
        <v>115</v>
      </c>
      <c r="T22" s="139"/>
      <c r="U22" s="139"/>
      <c r="V22" s="139"/>
      <c r="W22" s="139"/>
      <c r="X22" s="53" t="s">
        <v>105</v>
      </c>
    </row>
    <row r="23" spans="1:24" s="13" customFormat="1" ht="30" x14ac:dyDescent="0.25">
      <c r="A23" s="154"/>
      <c r="B23" s="52">
        <v>14</v>
      </c>
      <c r="C23" s="24" t="s">
        <v>80</v>
      </c>
      <c r="D23" s="12"/>
      <c r="E23" s="12"/>
      <c r="F23" s="12"/>
      <c r="G23" s="12"/>
      <c r="H23" s="29">
        <v>1</v>
      </c>
      <c r="I23" s="12"/>
      <c r="J23" s="12"/>
      <c r="K23" s="12"/>
      <c r="L23" s="12"/>
      <c r="M23" s="12"/>
      <c r="N23" s="12"/>
      <c r="O23" s="12"/>
      <c r="P23" s="12">
        <f t="shared" si="0"/>
        <v>1</v>
      </c>
      <c r="Q23" s="29">
        <v>1</v>
      </c>
      <c r="R23" s="58">
        <f t="shared" si="1"/>
        <v>1</v>
      </c>
      <c r="S23" s="139" t="s">
        <v>116</v>
      </c>
      <c r="T23" s="139"/>
      <c r="U23" s="139"/>
      <c r="V23" s="139"/>
      <c r="W23" s="139"/>
      <c r="X23" s="54" t="s">
        <v>117</v>
      </c>
    </row>
    <row r="24" spans="1:24" s="13" customFormat="1" ht="75" x14ac:dyDescent="0.25">
      <c r="A24" s="154"/>
      <c r="B24" s="52">
        <v>15</v>
      </c>
      <c r="C24" s="24" t="s">
        <v>81</v>
      </c>
      <c r="D24" s="12"/>
      <c r="E24" s="12"/>
      <c r="F24" s="12"/>
      <c r="G24" s="12"/>
      <c r="H24" s="12"/>
      <c r="I24" s="12"/>
      <c r="J24" s="12"/>
      <c r="K24" s="29">
        <v>1</v>
      </c>
      <c r="L24" s="12"/>
      <c r="M24" s="12"/>
      <c r="N24" s="12"/>
      <c r="O24" s="12"/>
      <c r="P24" s="12">
        <f t="shared" si="0"/>
        <v>1</v>
      </c>
      <c r="Q24" s="29">
        <v>1</v>
      </c>
      <c r="R24" s="58">
        <f t="shared" si="1"/>
        <v>1</v>
      </c>
      <c r="S24" s="139" t="s">
        <v>118</v>
      </c>
      <c r="T24" s="139"/>
      <c r="U24" s="139"/>
      <c r="V24" s="139"/>
      <c r="W24" s="139"/>
      <c r="X24" s="53" t="s">
        <v>119</v>
      </c>
    </row>
    <row r="25" spans="1:24" s="13" customFormat="1" ht="60" x14ac:dyDescent="0.25">
      <c r="A25" s="154"/>
      <c r="B25" s="52">
        <v>16</v>
      </c>
      <c r="C25" s="24" t="s">
        <v>82</v>
      </c>
      <c r="D25" s="12"/>
      <c r="E25" s="12"/>
      <c r="F25" s="12"/>
      <c r="G25" s="12"/>
      <c r="H25" s="29">
        <v>1</v>
      </c>
      <c r="I25" s="12"/>
      <c r="J25" s="12"/>
      <c r="K25" s="12"/>
      <c r="L25" s="12"/>
      <c r="M25" s="12"/>
      <c r="N25" s="12"/>
      <c r="O25" s="12"/>
      <c r="P25" s="12">
        <f t="shared" si="0"/>
        <v>1</v>
      </c>
      <c r="Q25" s="29">
        <v>1</v>
      </c>
      <c r="R25" s="58">
        <f t="shared" si="1"/>
        <v>1</v>
      </c>
      <c r="S25" s="139" t="s">
        <v>114</v>
      </c>
      <c r="T25" s="139"/>
      <c r="U25" s="139"/>
      <c r="V25" s="139"/>
      <c r="W25" s="139"/>
      <c r="X25" s="53" t="s">
        <v>113</v>
      </c>
    </row>
    <row r="26" spans="1:24" s="13" customFormat="1" ht="75" x14ac:dyDescent="0.25">
      <c r="A26" s="154"/>
      <c r="B26" s="52">
        <v>17</v>
      </c>
      <c r="C26" s="24" t="s">
        <v>83</v>
      </c>
      <c r="D26" s="12"/>
      <c r="E26" s="12"/>
      <c r="F26" s="12"/>
      <c r="G26" s="29">
        <v>1</v>
      </c>
      <c r="H26" s="12"/>
      <c r="I26" s="12"/>
      <c r="J26" s="12"/>
      <c r="K26" s="12"/>
      <c r="L26" s="12"/>
      <c r="M26" s="12"/>
      <c r="N26" s="12"/>
      <c r="O26" s="12"/>
      <c r="P26" s="12">
        <f t="shared" si="0"/>
        <v>1</v>
      </c>
      <c r="Q26" s="29">
        <v>1</v>
      </c>
      <c r="R26" s="58">
        <f t="shared" si="1"/>
        <v>1</v>
      </c>
      <c r="S26" s="139" t="s">
        <v>120</v>
      </c>
      <c r="T26" s="139"/>
      <c r="U26" s="139"/>
      <c r="V26" s="139"/>
      <c r="W26" s="139"/>
      <c r="X26" s="54" t="s">
        <v>121</v>
      </c>
    </row>
    <row r="27" spans="1:24" s="13" customFormat="1" ht="60" x14ac:dyDescent="0.25">
      <c r="A27" s="154"/>
      <c r="B27" s="52">
        <v>18</v>
      </c>
      <c r="C27" s="24" t="s">
        <v>84</v>
      </c>
      <c r="D27" s="12"/>
      <c r="E27" s="12"/>
      <c r="F27" s="12"/>
      <c r="G27" s="12"/>
      <c r="H27" s="12"/>
      <c r="I27" s="12"/>
      <c r="J27" s="29">
        <v>1</v>
      </c>
      <c r="K27" s="12"/>
      <c r="L27" s="12"/>
      <c r="M27" s="12"/>
      <c r="N27" s="12"/>
      <c r="O27" s="12"/>
      <c r="P27" s="12">
        <f t="shared" si="0"/>
        <v>1</v>
      </c>
      <c r="Q27" s="29">
        <v>1</v>
      </c>
      <c r="R27" s="58">
        <f t="shared" si="1"/>
        <v>1</v>
      </c>
      <c r="S27" s="139" t="s">
        <v>115</v>
      </c>
      <c r="T27" s="139"/>
      <c r="U27" s="139"/>
      <c r="V27" s="139"/>
      <c r="W27" s="139"/>
      <c r="X27" s="53" t="s">
        <v>105</v>
      </c>
    </row>
    <row r="28" spans="1:24" s="13" customFormat="1" ht="90" customHeight="1" x14ac:dyDescent="0.25">
      <c r="A28" s="47" t="s">
        <v>47</v>
      </c>
      <c r="B28" s="71">
        <v>19</v>
      </c>
      <c r="C28" s="16" t="s">
        <v>85</v>
      </c>
      <c r="D28" s="12"/>
      <c r="E28" s="12"/>
      <c r="F28" s="12"/>
      <c r="G28" s="12"/>
      <c r="H28" s="12"/>
      <c r="I28" s="12"/>
      <c r="J28" s="12"/>
      <c r="K28" s="12"/>
      <c r="L28" s="29">
        <v>1</v>
      </c>
      <c r="M28" s="12"/>
      <c r="N28" s="12"/>
      <c r="O28" s="12"/>
      <c r="P28" s="12">
        <f t="shared" si="0"/>
        <v>1</v>
      </c>
      <c r="Q28" s="29">
        <v>1</v>
      </c>
      <c r="R28" s="58">
        <f t="shared" si="1"/>
        <v>1</v>
      </c>
      <c r="S28" s="139" t="s">
        <v>123</v>
      </c>
      <c r="T28" s="139"/>
      <c r="U28" s="139"/>
      <c r="V28" s="139"/>
      <c r="W28" s="139"/>
      <c r="X28" s="53" t="s">
        <v>122</v>
      </c>
    </row>
    <row r="29" spans="1:24" customFormat="1" ht="120" customHeight="1" x14ac:dyDescent="0.25">
      <c r="A29" s="16" t="s">
        <v>48</v>
      </c>
      <c r="B29" s="72">
        <v>20</v>
      </c>
      <c r="C29" s="16" t="s">
        <v>86</v>
      </c>
      <c r="D29" s="59"/>
      <c r="E29" s="59"/>
      <c r="F29" s="59"/>
      <c r="G29" s="59"/>
      <c r="H29" s="60">
        <v>1</v>
      </c>
      <c r="I29" s="59"/>
      <c r="J29" s="59"/>
      <c r="K29" s="59"/>
      <c r="L29" s="59"/>
      <c r="M29" s="59"/>
      <c r="N29" s="59"/>
      <c r="O29" s="59"/>
      <c r="P29" s="12">
        <f t="shared" si="0"/>
        <v>1</v>
      </c>
      <c r="Q29" s="60">
        <v>1</v>
      </c>
      <c r="R29" s="58">
        <f t="shared" si="1"/>
        <v>1</v>
      </c>
      <c r="S29" s="139" t="s">
        <v>124</v>
      </c>
      <c r="T29" s="139"/>
      <c r="U29" s="139"/>
      <c r="V29" s="139"/>
      <c r="W29" s="139"/>
      <c r="X29" s="53" t="s">
        <v>125</v>
      </c>
    </row>
    <row r="30" spans="1:24" customFormat="1" ht="59.25" customHeight="1" x14ac:dyDescent="0.25">
      <c r="A30" s="16" t="s">
        <v>49</v>
      </c>
      <c r="B30" s="73">
        <v>21</v>
      </c>
      <c r="C30" t="s">
        <v>87</v>
      </c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60">
        <v>1</v>
      </c>
      <c r="P30" s="12">
        <f t="shared" si="0"/>
        <v>1</v>
      </c>
      <c r="Q30" s="60">
        <v>1</v>
      </c>
      <c r="R30" s="58">
        <f t="shared" si="1"/>
        <v>1</v>
      </c>
      <c r="S30" s="139" t="s">
        <v>126</v>
      </c>
      <c r="T30" s="139"/>
      <c r="U30" s="139"/>
      <c r="V30" s="139"/>
      <c r="W30" s="139"/>
      <c r="X30" s="53" t="s">
        <v>127</v>
      </c>
    </row>
    <row r="31" spans="1:24" customFormat="1" ht="69.75" customHeight="1" x14ac:dyDescent="0.25">
      <c r="A31" s="16" t="s">
        <v>50</v>
      </c>
      <c r="B31" s="72">
        <v>22</v>
      </c>
      <c r="C31" s="16" t="s">
        <v>88</v>
      </c>
      <c r="D31" s="59"/>
      <c r="E31" s="59"/>
      <c r="F31" s="59"/>
      <c r="G31" s="59"/>
      <c r="H31" s="59"/>
      <c r="I31" s="60">
        <v>1</v>
      </c>
      <c r="J31" s="59"/>
      <c r="K31" s="59"/>
      <c r="L31" s="59"/>
      <c r="M31" s="59"/>
      <c r="N31" s="59"/>
      <c r="O31" s="59"/>
      <c r="P31" s="12">
        <f t="shared" si="0"/>
        <v>1</v>
      </c>
      <c r="Q31" s="60">
        <v>1</v>
      </c>
      <c r="R31" s="58">
        <f t="shared" si="1"/>
        <v>1</v>
      </c>
      <c r="S31" s="139" t="s">
        <v>128</v>
      </c>
      <c r="T31" s="139"/>
      <c r="U31" s="139"/>
      <c r="V31" s="139"/>
      <c r="W31" s="139"/>
      <c r="X31" s="53" t="s">
        <v>129</v>
      </c>
    </row>
    <row r="32" spans="1:24" customFormat="1" ht="72" customHeight="1" x14ac:dyDescent="0.25">
      <c r="A32" s="16" t="s">
        <v>51</v>
      </c>
      <c r="B32" s="72">
        <v>23</v>
      </c>
      <c r="C32" s="16" t="s">
        <v>89</v>
      </c>
      <c r="D32" s="59"/>
      <c r="E32" s="59"/>
      <c r="F32" s="59"/>
      <c r="G32" s="59"/>
      <c r="H32" s="59"/>
      <c r="I32" s="59"/>
      <c r="J32" s="59"/>
      <c r="K32" s="59"/>
      <c r="L32" s="60">
        <v>1</v>
      </c>
      <c r="M32" s="59"/>
      <c r="N32" s="59"/>
      <c r="O32" s="60">
        <v>1</v>
      </c>
      <c r="P32" s="12">
        <f t="shared" si="0"/>
        <v>2</v>
      </c>
      <c r="Q32" s="60">
        <v>2</v>
      </c>
      <c r="R32" s="58">
        <f t="shared" si="1"/>
        <v>1</v>
      </c>
      <c r="S32" s="139" t="s">
        <v>130</v>
      </c>
      <c r="T32" s="139"/>
      <c r="U32" s="139"/>
      <c r="V32" s="139"/>
      <c r="W32" s="139"/>
      <c r="X32" s="53" t="s">
        <v>97</v>
      </c>
    </row>
    <row r="33" spans="1:24" customFormat="1" ht="120" customHeight="1" x14ac:dyDescent="0.25">
      <c r="A33" s="16" t="s">
        <v>52</v>
      </c>
      <c r="B33" s="72">
        <v>24</v>
      </c>
      <c r="C33" s="16" t="s">
        <v>90</v>
      </c>
      <c r="D33" s="59"/>
      <c r="E33" s="59"/>
      <c r="F33" s="60">
        <v>1</v>
      </c>
      <c r="G33" s="60">
        <v>1</v>
      </c>
      <c r="H33" s="59"/>
      <c r="I33" s="59"/>
      <c r="J33" s="59"/>
      <c r="K33" s="59"/>
      <c r="L33" s="59"/>
      <c r="M33" s="59"/>
      <c r="N33" s="59"/>
      <c r="O33" s="59"/>
      <c r="P33" s="12">
        <f t="shared" si="0"/>
        <v>2</v>
      </c>
      <c r="Q33" s="60">
        <v>2</v>
      </c>
      <c r="R33" s="58">
        <f t="shared" si="1"/>
        <v>1</v>
      </c>
      <c r="S33" s="139" t="s">
        <v>131</v>
      </c>
      <c r="T33" s="139"/>
      <c r="U33" s="139"/>
      <c r="V33" s="139"/>
      <c r="W33" s="139"/>
      <c r="X33" s="53" t="s">
        <v>132</v>
      </c>
    </row>
    <row r="34" spans="1:24" customFormat="1" ht="116.25" customHeight="1" x14ac:dyDescent="0.25">
      <c r="A34" s="16" t="s">
        <v>54</v>
      </c>
      <c r="B34" s="72">
        <v>25</v>
      </c>
      <c r="C34" s="16" t="s">
        <v>91</v>
      </c>
      <c r="D34" s="60">
        <v>1</v>
      </c>
      <c r="E34" s="59"/>
      <c r="F34" s="59"/>
      <c r="G34" s="59"/>
      <c r="H34" s="60">
        <v>1</v>
      </c>
      <c r="I34" s="59"/>
      <c r="J34" s="59"/>
      <c r="K34" s="59"/>
      <c r="L34" s="60">
        <v>1</v>
      </c>
      <c r="M34" s="60">
        <v>1</v>
      </c>
      <c r="N34" s="59"/>
      <c r="O34" s="59"/>
      <c r="P34" s="12">
        <f t="shared" si="0"/>
        <v>4</v>
      </c>
      <c r="Q34" s="60">
        <v>4</v>
      </c>
      <c r="R34" s="58">
        <f t="shared" si="1"/>
        <v>1</v>
      </c>
      <c r="S34" s="139" t="s">
        <v>133</v>
      </c>
      <c r="T34" s="139"/>
      <c r="U34" s="139"/>
      <c r="V34" s="139"/>
      <c r="W34" s="139"/>
      <c r="X34" s="53" t="s">
        <v>134</v>
      </c>
    </row>
    <row r="35" spans="1:24" ht="30" customHeight="1" x14ac:dyDescent="0.3">
      <c r="A35" s="140" t="s">
        <v>135</v>
      </c>
      <c r="B35" s="140"/>
      <c r="C35" s="140"/>
      <c r="D35" s="61">
        <f>SUM(D10:D34)</f>
        <v>1</v>
      </c>
      <c r="E35" s="61">
        <f t="shared" ref="E35:O35" si="2">SUM(E10:E34)</f>
        <v>0</v>
      </c>
      <c r="F35" s="61">
        <f t="shared" si="2"/>
        <v>1</v>
      </c>
      <c r="G35" s="61">
        <f t="shared" si="2"/>
        <v>2</v>
      </c>
      <c r="H35" s="61">
        <f t="shared" si="2"/>
        <v>6</v>
      </c>
      <c r="I35" s="61">
        <f t="shared" si="2"/>
        <v>1</v>
      </c>
      <c r="J35" s="61">
        <f t="shared" si="2"/>
        <v>3</v>
      </c>
      <c r="K35" s="61">
        <f t="shared" si="2"/>
        <v>6</v>
      </c>
      <c r="L35" s="61">
        <f t="shared" si="2"/>
        <v>6</v>
      </c>
      <c r="M35" s="61">
        <f t="shared" si="2"/>
        <v>2</v>
      </c>
      <c r="N35" s="61">
        <f t="shared" si="2"/>
        <v>2</v>
      </c>
      <c r="O35" s="61">
        <f t="shared" si="2"/>
        <v>5</v>
      </c>
      <c r="P35" s="61">
        <f>SUM(P10:P34)</f>
        <v>35</v>
      </c>
      <c r="Q35" s="61">
        <f>SUM(Q10:Q34)</f>
        <v>35</v>
      </c>
      <c r="R35" s="141">
        <f>+Q36/P35</f>
        <v>1</v>
      </c>
    </row>
    <row r="36" spans="1:24" ht="30" customHeight="1" x14ac:dyDescent="0.3">
      <c r="A36" s="140" t="s">
        <v>136</v>
      </c>
      <c r="B36" s="140"/>
      <c r="C36" s="140"/>
      <c r="D36" s="61">
        <v>1</v>
      </c>
      <c r="E36" s="61">
        <v>0</v>
      </c>
      <c r="F36" s="61">
        <v>1</v>
      </c>
      <c r="G36" s="61">
        <v>2</v>
      </c>
      <c r="H36" s="61">
        <v>6</v>
      </c>
      <c r="I36" s="61">
        <v>1</v>
      </c>
      <c r="J36" s="61">
        <v>3</v>
      </c>
      <c r="K36" s="61">
        <v>6</v>
      </c>
      <c r="L36" s="61">
        <v>6</v>
      </c>
      <c r="M36" s="61">
        <v>2</v>
      </c>
      <c r="N36" s="61">
        <v>2</v>
      </c>
      <c r="O36" s="61">
        <v>5</v>
      </c>
      <c r="P36" s="61"/>
      <c r="Q36" s="61">
        <f>SUM(D36:P36)</f>
        <v>35</v>
      </c>
      <c r="R36" s="142"/>
    </row>
  </sheetData>
  <mergeCells count="51">
    <mergeCell ref="S9:W9"/>
    <mergeCell ref="A1:A4"/>
    <mergeCell ref="B1:V1"/>
    <mergeCell ref="B2:V4"/>
    <mergeCell ref="W4:X4"/>
    <mergeCell ref="D8:F8"/>
    <mergeCell ref="O12:O13"/>
    <mergeCell ref="A10:A27"/>
    <mergeCell ref="S10:W10"/>
    <mergeCell ref="S11:W11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S20:W20"/>
    <mergeCell ref="P12:P13"/>
    <mergeCell ref="Q12:Q13"/>
    <mergeCell ref="R12:R13"/>
    <mergeCell ref="S12:W12"/>
    <mergeCell ref="S13:W13"/>
    <mergeCell ref="S14:W14"/>
    <mergeCell ref="S15:W15"/>
    <mergeCell ref="S16:W16"/>
    <mergeCell ref="S17:W17"/>
    <mergeCell ref="S18:W18"/>
    <mergeCell ref="S19:W19"/>
    <mergeCell ref="S32:W32"/>
    <mergeCell ref="S21:W21"/>
    <mergeCell ref="S22:W22"/>
    <mergeCell ref="S23:W23"/>
    <mergeCell ref="S24:W24"/>
    <mergeCell ref="S25:W25"/>
    <mergeCell ref="S26:W26"/>
    <mergeCell ref="S27:W27"/>
    <mergeCell ref="S28:W28"/>
    <mergeCell ref="S29:W29"/>
    <mergeCell ref="S30:W30"/>
    <mergeCell ref="S31:W31"/>
    <mergeCell ref="S33:W33"/>
    <mergeCell ref="S34:W34"/>
    <mergeCell ref="A35:C35"/>
    <mergeCell ref="R35:R36"/>
    <mergeCell ref="A36:C36"/>
  </mergeCells>
  <hyperlinks>
    <hyperlink ref="X10" r:id="rId1" display="..\..\peti\Evidencia-2020\Autodiagnóstico-mipg sep 9 de 2020.xlsx"/>
    <hyperlink ref="X11" r:id="rId2"/>
    <hyperlink ref="X12" r:id="rId3"/>
    <hyperlink ref="X13" r:id="rId4"/>
    <hyperlink ref="X14" r:id="rId5"/>
    <hyperlink ref="X17" r:id="rId6"/>
    <hyperlink ref="X18" r:id="rId7"/>
    <hyperlink ref="X20" r:id="rId8"/>
    <hyperlink ref="X21" r:id="rId9"/>
    <hyperlink ref="X22" r:id="rId10"/>
    <hyperlink ref="X24" r:id="rId11"/>
    <hyperlink ref="X25" r:id="rId12"/>
    <hyperlink ref="X27" r:id="rId13"/>
    <hyperlink ref="X28" r:id="rId14"/>
    <hyperlink ref="X29" r:id="rId15"/>
    <hyperlink ref="X31" r:id="rId16"/>
    <hyperlink ref="X32" r:id="rId17"/>
    <hyperlink ref="X33" r:id="rId18" display="..\..\..\superviciones\2020\JAMMSA-impresoras-konica\contrato.pdf"/>
    <hyperlink ref="X15" r:id="rId19"/>
    <hyperlink ref="X16" r:id="rId20"/>
  </hyperlinks>
  <pageMargins left="0.23622047244094491" right="0.23622047244094491" top="0.74803149606299213" bottom="0.74803149606299213" header="0.31496062992125984" footer="0.31496062992125984"/>
  <pageSetup scale="60" orientation="landscape" r:id="rId21"/>
  <drawing r:id="rId22"/>
  <legacyDrawing r:id="rId2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6"/>
  <sheetViews>
    <sheetView zoomScaleNormal="100" workbookViewId="0">
      <selection activeCell="W1" sqref="W1:X4"/>
    </sheetView>
  </sheetViews>
  <sheetFormatPr baseColWidth="10" defaultRowHeight="15" x14ac:dyDescent="0.25"/>
  <cols>
    <col min="1" max="1" width="28.7109375" style="27" customWidth="1"/>
    <col min="2" max="2" width="9.28515625" style="27" customWidth="1"/>
    <col min="3" max="3" width="45.85546875" style="18" customWidth="1"/>
    <col min="4" max="4" width="9.42578125" style="18" customWidth="1"/>
    <col min="5" max="5" width="8" style="18" customWidth="1"/>
    <col min="6" max="6" width="7.42578125" style="18" customWidth="1"/>
    <col min="7" max="7" width="8" style="18" customWidth="1"/>
    <col min="8" max="9" width="7" style="18" customWidth="1"/>
    <col min="10" max="10" width="7.7109375" style="18" customWidth="1"/>
    <col min="11" max="11" width="9.42578125" style="18" customWidth="1"/>
    <col min="12" max="12" width="7.85546875" style="18" customWidth="1"/>
    <col min="13" max="13" width="8.42578125" style="18" customWidth="1"/>
    <col min="14" max="14" width="10.5703125" style="18" customWidth="1"/>
    <col min="15" max="15" width="9.42578125" style="18" customWidth="1"/>
    <col min="16" max="16" width="17.140625" style="18" customWidth="1"/>
    <col min="17" max="17" width="14.42578125" style="18" customWidth="1"/>
    <col min="18" max="18" width="11.42578125" style="36"/>
    <col min="19" max="22" width="11.42578125" style="18"/>
    <col min="23" max="23" width="23" style="18" customWidth="1"/>
    <col min="24" max="24" width="28.28515625" style="18" customWidth="1"/>
    <col min="25" max="16384" width="11.42578125" style="18"/>
  </cols>
  <sheetData>
    <row r="1" spans="1:24" customFormat="1" x14ac:dyDescent="0.25">
      <c r="A1" s="94"/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22" t="s">
        <v>1</v>
      </c>
      <c r="X1" s="19" t="s">
        <v>40</v>
      </c>
    </row>
    <row r="2" spans="1:24" customFormat="1" ht="15" customHeight="1" x14ac:dyDescent="0.25">
      <c r="A2" s="96"/>
      <c r="B2" s="158" t="s">
        <v>143</v>
      </c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22" t="s">
        <v>62</v>
      </c>
      <c r="X2" s="19" t="s">
        <v>40</v>
      </c>
    </row>
    <row r="3" spans="1:24" customFormat="1" ht="15" customHeight="1" x14ac:dyDescent="0.25">
      <c r="A3" s="96"/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  <c r="T3" s="158"/>
      <c r="U3" s="158"/>
      <c r="V3" s="158"/>
      <c r="W3" s="22" t="s">
        <v>36</v>
      </c>
      <c r="X3" s="21" t="s">
        <v>41</v>
      </c>
    </row>
    <row r="4" spans="1:24" customFormat="1" ht="15" customHeight="1" x14ac:dyDescent="0.25">
      <c r="A4" s="98"/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59" t="s">
        <v>3</v>
      </c>
      <c r="X4" s="159"/>
    </row>
    <row r="5" spans="1:24" customFormat="1" ht="15.75" x14ac:dyDescent="0.25">
      <c r="A5" s="37"/>
      <c r="B5" s="37"/>
      <c r="C5" s="37"/>
      <c r="D5" s="20"/>
      <c r="E5" s="20"/>
      <c r="F5" s="20"/>
      <c r="G5" s="20"/>
      <c r="H5" s="20"/>
      <c r="I5" s="20"/>
      <c r="J5" s="20"/>
      <c r="K5" s="20"/>
      <c r="L5" s="20"/>
      <c r="M5" s="20"/>
      <c r="N5" s="38"/>
      <c r="O5" s="38"/>
      <c r="R5" s="33"/>
    </row>
    <row r="6" spans="1:24" customFormat="1" ht="15.75" x14ac:dyDescent="0.25">
      <c r="A6" s="39" t="s">
        <v>100</v>
      </c>
      <c r="B6" s="39"/>
      <c r="C6" s="39" t="s">
        <v>101</v>
      </c>
      <c r="D6" s="20"/>
      <c r="E6" s="20"/>
      <c r="F6" s="20"/>
      <c r="G6" s="20"/>
      <c r="H6" s="20"/>
      <c r="I6" s="20"/>
      <c r="J6" s="20"/>
      <c r="K6" s="20"/>
      <c r="L6" s="20"/>
      <c r="M6" s="20"/>
      <c r="N6" s="38"/>
      <c r="O6" s="38"/>
      <c r="R6" s="33"/>
    </row>
    <row r="7" spans="1:24" customFormat="1" ht="15.75" customHeight="1" x14ac:dyDescent="0.25">
      <c r="A7" s="40" t="s">
        <v>39</v>
      </c>
      <c r="B7" s="40"/>
      <c r="C7" s="40" t="s">
        <v>102</v>
      </c>
      <c r="R7" s="33"/>
    </row>
    <row r="8" spans="1:24" customFormat="1" x14ac:dyDescent="0.25">
      <c r="A8" s="26"/>
      <c r="B8" s="26"/>
      <c r="D8" s="164"/>
      <c r="E8" s="164"/>
      <c r="F8" s="164"/>
      <c r="R8" s="33"/>
    </row>
    <row r="9" spans="1:24" s="33" customFormat="1" ht="45.75" customHeight="1" x14ac:dyDescent="0.25">
      <c r="A9" s="41" t="s">
        <v>67</v>
      </c>
      <c r="B9" s="41" t="s">
        <v>44</v>
      </c>
      <c r="C9" s="41" t="s">
        <v>68</v>
      </c>
      <c r="D9" s="23" t="s">
        <v>15</v>
      </c>
      <c r="E9" s="23" t="s">
        <v>16</v>
      </c>
      <c r="F9" s="23" t="s">
        <v>17</v>
      </c>
      <c r="G9" s="23" t="s">
        <v>18</v>
      </c>
      <c r="H9" s="23" t="s">
        <v>19</v>
      </c>
      <c r="I9" s="23" t="s">
        <v>20</v>
      </c>
      <c r="J9" s="23" t="s">
        <v>21</v>
      </c>
      <c r="K9" s="23" t="s">
        <v>22</v>
      </c>
      <c r="L9" s="23" t="s">
        <v>23</v>
      </c>
      <c r="M9" s="23" t="s">
        <v>24</v>
      </c>
      <c r="N9" s="23" t="s">
        <v>25</v>
      </c>
      <c r="O9" s="23" t="s">
        <v>26</v>
      </c>
      <c r="P9" s="41" t="s">
        <v>63</v>
      </c>
      <c r="Q9" s="41" t="s">
        <v>64</v>
      </c>
      <c r="R9" s="34" t="s">
        <v>65</v>
      </c>
      <c r="S9" s="162" t="s">
        <v>92</v>
      </c>
      <c r="T9" s="162"/>
      <c r="U9" s="162"/>
      <c r="V9" s="162"/>
      <c r="W9" s="163"/>
      <c r="X9" s="23" t="s">
        <v>93</v>
      </c>
    </row>
    <row r="10" spans="1:24" s="13" customFormat="1" ht="52.5" customHeight="1" x14ac:dyDescent="0.25">
      <c r="A10" s="153" t="s">
        <v>66</v>
      </c>
      <c r="B10" s="28">
        <v>1</v>
      </c>
      <c r="C10" s="24" t="s">
        <v>69</v>
      </c>
      <c r="D10" s="12"/>
      <c r="E10" s="12"/>
      <c r="F10" s="12"/>
      <c r="G10" s="12"/>
      <c r="H10" s="12"/>
      <c r="I10" s="12"/>
      <c r="J10" s="12"/>
      <c r="K10" s="12"/>
      <c r="L10" s="29">
        <v>1</v>
      </c>
      <c r="M10" s="12"/>
      <c r="N10" s="12"/>
      <c r="O10" s="29">
        <v>1</v>
      </c>
      <c r="P10" s="25">
        <f>+O10+N10+M10+L10+K10+J10+I10+H10+G10+F10+E10+D10</f>
        <v>2</v>
      </c>
      <c r="Q10" s="32">
        <v>2</v>
      </c>
      <c r="R10" s="35">
        <f>+Q10/P10</f>
        <v>1</v>
      </c>
      <c r="S10" s="165" t="s">
        <v>137</v>
      </c>
      <c r="T10" s="165"/>
      <c r="U10" s="165"/>
      <c r="V10" s="165"/>
      <c r="W10" s="166"/>
      <c r="X10" s="30" t="s">
        <v>138</v>
      </c>
    </row>
    <row r="11" spans="1:24" s="13" customFormat="1" ht="75" customHeight="1" x14ac:dyDescent="0.25">
      <c r="A11" s="154"/>
      <c r="B11" s="45">
        <v>2</v>
      </c>
      <c r="C11" s="24" t="s">
        <v>70</v>
      </c>
      <c r="D11" s="12"/>
      <c r="E11" s="12"/>
      <c r="F11" s="12"/>
      <c r="G11" s="12"/>
      <c r="H11" s="12"/>
      <c r="I11" s="12"/>
      <c r="J11" s="12"/>
      <c r="K11" s="29">
        <v>2</v>
      </c>
      <c r="L11" s="12"/>
      <c r="M11" s="12"/>
      <c r="N11" s="12"/>
      <c r="O11" s="12"/>
      <c r="P11" s="25">
        <f t="shared" ref="P11:P15" si="0">+O11+N11+M11+L11+K11+J11+I11+H11+G11+F11+E11+D11</f>
        <v>2</v>
      </c>
      <c r="Q11" s="32">
        <v>2</v>
      </c>
      <c r="R11" s="35">
        <f t="shared" ref="R11:R34" si="1">+Q11/P11</f>
        <v>1</v>
      </c>
      <c r="S11" s="165" t="s">
        <v>94</v>
      </c>
      <c r="T11" s="165"/>
      <c r="U11" s="165"/>
      <c r="V11" s="165"/>
      <c r="W11" s="166"/>
      <c r="X11" s="31" t="s">
        <v>95</v>
      </c>
    </row>
    <row r="12" spans="1:24" s="13" customFormat="1" ht="48" customHeight="1" x14ac:dyDescent="0.25">
      <c r="A12" s="154"/>
      <c r="B12" s="45">
        <v>3</v>
      </c>
      <c r="C12" s="153" t="s">
        <v>71</v>
      </c>
      <c r="D12" s="167"/>
      <c r="E12" s="167"/>
      <c r="F12" s="167"/>
      <c r="G12" s="167"/>
      <c r="H12" s="167"/>
      <c r="I12" s="167"/>
      <c r="J12" s="167"/>
      <c r="K12" s="167"/>
      <c r="L12" s="169">
        <v>1</v>
      </c>
      <c r="M12" s="167"/>
      <c r="N12" s="169">
        <v>1</v>
      </c>
      <c r="O12" s="167"/>
      <c r="P12" s="153">
        <f t="shared" si="0"/>
        <v>2</v>
      </c>
      <c r="Q12" s="169">
        <v>2</v>
      </c>
      <c r="R12" s="171">
        <f>Q12/P12</f>
        <v>1</v>
      </c>
      <c r="S12" s="165" t="s">
        <v>96</v>
      </c>
      <c r="T12" s="165"/>
      <c r="U12" s="165"/>
      <c r="V12" s="165"/>
      <c r="W12" s="166"/>
      <c r="X12" s="31" t="s">
        <v>97</v>
      </c>
    </row>
    <row r="13" spans="1:24" s="13" customFormat="1" ht="54.75" customHeight="1" x14ac:dyDescent="0.25">
      <c r="A13" s="154"/>
      <c r="B13" s="45">
        <v>4</v>
      </c>
      <c r="C13" s="155"/>
      <c r="D13" s="168"/>
      <c r="E13" s="168"/>
      <c r="F13" s="168"/>
      <c r="G13" s="168"/>
      <c r="H13" s="168"/>
      <c r="I13" s="168"/>
      <c r="J13" s="168"/>
      <c r="K13" s="168"/>
      <c r="L13" s="170"/>
      <c r="M13" s="168"/>
      <c r="N13" s="170"/>
      <c r="O13" s="168"/>
      <c r="P13" s="155"/>
      <c r="Q13" s="170"/>
      <c r="R13" s="172"/>
      <c r="S13" s="165" t="s">
        <v>98</v>
      </c>
      <c r="T13" s="165"/>
      <c r="U13" s="165"/>
      <c r="V13" s="165"/>
      <c r="W13" s="166"/>
      <c r="X13" s="31" t="s">
        <v>99</v>
      </c>
    </row>
    <row r="14" spans="1:24" s="13" customFormat="1" ht="96.75" customHeight="1" x14ac:dyDescent="0.25">
      <c r="A14" s="154"/>
      <c r="B14" s="45">
        <v>5</v>
      </c>
      <c r="C14" s="24" t="s">
        <v>72</v>
      </c>
      <c r="D14" s="12"/>
      <c r="E14" s="12"/>
      <c r="F14" s="12"/>
      <c r="G14" s="12"/>
      <c r="H14" s="12"/>
      <c r="I14" s="12"/>
      <c r="J14" s="12"/>
      <c r="K14" s="29">
        <v>1</v>
      </c>
      <c r="L14" s="12"/>
      <c r="M14" s="12"/>
      <c r="N14" s="12"/>
      <c r="O14" s="12"/>
      <c r="P14" s="25">
        <f t="shared" si="0"/>
        <v>1</v>
      </c>
      <c r="Q14" s="32">
        <v>1</v>
      </c>
      <c r="R14" s="35">
        <f t="shared" si="1"/>
        <v>1</v>
      </c>
      <c r="S14" s="165" t="s">
        <v>103</v>
      </c>
      <c r="T14" s="165"/>
      <c r="U14" s="165"/>
      <c r="V14" s="165"/>
      <c r="W14" s="166"/>
      <c r="X14" s="30" t="s">
        <v>104</v>
      </c>
    </row>
    <row r="15" spans="1:24" s="13" customFormat="1" ht="30" customHeight="1" x14ac:dyDescent="0.25">
      <c r="A15" s="154"/>
      <c r="B15" s="45">
        <v>6</v>
      </c>
      <c r="C15" s="24" t="s">
        <v>73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29">
        <v>1</v>
      </c>
      <c r="P15" s="25">
        <f t="shared" si="0"/>
        <v>1</v>
      </c>
      <c r="Q15" s="32">
        <v>1</v>
      </c>
      <c r="R15" s="35">
        <f t="shared" si="1"/>
        <v>1</v>
      </c>
      <c r="S15" s="165" t="s">
        <v>139</v>
      </c>
      <c r="T15" s="165"/>
      <c r="U15" s="165"/>
      <c r="V15" s="165"/>
      <c r="W15" s="166"/>
      <c r="X15" s="42" t="s">
        <v>140</v>
      </c>
    </row>
    <row r="16" spans="1:24" s="13" customFormat="1" ht="29.25" customHeight="1" x14ac:dyDescent="0.25">
      <c r="A16" s="154"/>
      <c r="B16" s="45">
        <v>7</v>
      </c>
      <c r="C16" s="24" t="s">
        <v>74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29">
        <v>1</v>
      </c>
      <c r="P16" s="25">
        <f t="shared" ref="P16:P34" si="2">+O16+N16+M16+L16+K16+J16+I16+H16+G16+F16+E16+D16</f>
        <v>1</v>
      </c>
      <c r="Q16" s="32">
        <v>1</v>
      </c>
      <c r="R16" s="35">
        <f t="shared" si="1"/>
        <v>1</v>
      </c>
      <c r="S16" s="165" t="s">
        <v>141</v>
      </c>
      <c r="T16" s="165"/>
      <c r="U16" s="165"/>
      <c r="V16" s="165"/>
      <c r="W16" s="166"/>
      <c r="X16" s="42" t="s">
        <v>142</v>
      </c>
    </row>
    <row r="17" spans="1:24" s="13" customFormat="1" ht="240.75" customHeight="1" x14ac:dyDescent="0.25">
      <c r="A17" s="154"/>
      <c r="B17" s="45">
        <v>8</v>
      </c>
      <c r="C17" s="24" t="s">
        <v>75</v>
      </c>
      <c r="D17" s="12"/>
      <c r="E17" s="12"/>
      <c r="F17" s="12"/>
      <c r="G17" s="12"/>
      <c r="H17" s="12"/>
      <c r="I17" s="12"/>
      <c r="J17" s="12"/>
      <c r="K17" s="29">
        <v>1</v>
      </c>
      <c r="L17" s="29">
        <v>1</v>
      </c>
      <c r="M17" s="29">
        <v>1</v>
      </c>
      <c r="N17" s="29">
        <v>1</v>
      </c>
      <c r="O17" s="12"/>
      <c r="P17" s="25">
        <f t="shared" si="2"/>
        <v>4</v>
      </c>
      <c r="Q17" s="32">
        <v>4</v>
      </c>
      <c r="R17" s="35">
        <f t="shared" si="1"/>
        <v>1</v>
      </c>
      <c r="S17" s="176" t="s">
        <v>106</v>
      </c>
      <c r="T17" s="177"/>
      <c r="U17" s="177"/>
      <c r="V17" s="177"/>
      <c r="W17" s="177"/>
      <c r="X17" s="42" t="s">
        <v>105</v>
      </c>
    </row>
    <row r="18" spans="1:24" s="13" customFormat="1" ht="30" x14ac:dyDescent="0.25">
      <c r="A18" s="154"/>
      <c r="B18" s="45">
        <v>9</v>
      </c>
      <c r="C18" s="24" t="s">
        <v>108</v>
      </c>
      <c r="D18" s="12"/>
      <c r="E18" s="12"/>
      <c r="F18" s="12"/>
      <c r="G18" s="12"/>
      <c r="H18" s="12"/>
      <c r="I18" s="12"/>
      <c r="J18" s="29">
        <v>1</v>
      </c>
      <c r="K18" s="12"/>
      <c r="L18" s="12"/>
      <c r="M18" s="12"/>
      <c r="N18" s="12"/>
      <c r="O18" s="12"/>
      <c r="P18" s="25">
        <f t="shared" si="2"/>
        <v>1</v>
      </c>
      <c r="Q18" s="32">
        <v>1</v>
      </c>
      <c r="R18" s="35">
        <f t="shared" si="1"/>
        <v>1</v>
      </c>
      <c r="S18" s="173" t="s">
        <v>107</v>
      </c>
      <c r="T18" s="174"/>
      <c r="U18" s="174"/>
      <c r="V18" s="174"/>
      <c r="W18" s="175"/>
      <c r="X18" s="30" t="s">
        <v>109</v>
      </c>
    </row>
    <row r="19" spans="1:24" s="13" customFormat="1" ht="31.5" customHeight="1" x14ac:dyDescent="0.25">
      <c r="A19" s="154"/>
      <c r="B19" s="45">
        <v>10</v>
      </c>
      <c r="C19" s="24" t="s">
        <v>76</v>
      </c>
      <c r="D19" s="12"/>
      <c r="E19" s="12"/>
      <c r="F19" s="12"/>
      <c r="G19" s="12"/>
      <c r="H19" s="12"/>
      <c r="I19" s="12"/>
      <c r="J19" s="12"/>
      <c r="K19" s="29">
        <v>1</v>
      </c>
      <c r="L19" s="12"/>
      <c r="M19" s="12"/>
      <c r="N19" s="12"/>
      <c r="O19" s="12"/>
      <c r="P19" s="25">
        <f t="shared" si="2"/>
        <v>1</v>
      </c>
      <c r="Q19" s="32">
        <v>1</v>
      </c>
      <c r="R19" s="35">
        <f t="shared" si="1"/>
        <v>1</v>
      </c>
      <c r="S19" s="173" t="s">
        <v>110</v>
      </c>
      <c r="T19" s="174"/>
      <c r="U19" s="174"/>
      <c r="V19" s="174"/>
      <c r="W19" s="175"/>
      <c r="X19" s="54" t="s">
        <v>111</v>
      </c>
    </row>
    <row r="20" spans="1:24" s="13" customFormat="1" ht="48.75" customHeight="1" x14ac:dyDescent="0.25">
      <c r="A20" s="154"/>
      <c r="B20" s="45">
        <v>11</v>
      </c>
      <c r="C20" s="24" t="s">
        <v>77</v>
      </c>
      <c r="D20" s="12"/>
      <c r="E20" s="12"/>
      <c r="F20" s="12"/>
      <c r="G20" s="12"/>
      <c r="H20" s="29">
        <v>1</v>
      </c>
      <c r="I20" s="12"/>
      <c r="J20" s="12"/>
      <c r="K20" s="12"/>
      <c r="L20" s="12"/>
      <c r="M20" s="12"/>
      <c r="N20" s="12"/>
      <c r="O20" s="12"/>
      <c r="P20" s="25">
        <f t="shared" si="2"/>
        <v>1</v>
      </c>
      <c r="Q20" s="32">
        <v>1</v>
      </c>
      <c r="R20" s="35">
        <f t="shared" si="1"/>
        <v>1</v>
      </c>
      <c r="S20" s="173" t="s">
        <v>112</v>
      </c>
      <c r="T20" s="174"/>
      <c r="U20" s="174"/>
      <c r="V20" s="174"/>
      <c r="W20" s="175"/>
      <c r="X20" s="30" t="s">
        <v>113</v>
      </c>
    </row>
    <row r="21" spans="1:24" s="13" customFormat="1" ht="37.5" customHeight="1" x14ac:dyDescent="0.25">
      <c r="A21" s="154"/>
      <c r="B21" s="45">
        <v>12</v>
      </c>
      <c r="C21" s="24" t="s">
        <v>78</v>
      </c>
      <c r="D21" s="12"/>
      <c r="E21" s="12"/>
      <c r="F21" s="12"/>
      <c r="G21" s="12"/>
      <c r="H21" s="29">
        <v>1</v>
      </c>
      <c r="I21" s="12"/>
      <c r="J21" s="12"/>
      <c r="K21" s="12"/>
      <c r="L21" s="12"/>
      <c r="M21" s="12"/>
      <c r="N21" s="12"/>
      <c r="O21" s="12"/>
      <c r="P21" s="25">
        <f t="shared" si="2"/>
        <v>1</v>
      </c>
      <c r="Q21" s="32">
        <v>1</v>
      </c>
      <c r="R21" s="35">
        <f t="shared" si="1"/>
        <v>1</v>
      </c>
      <c r="S21" s="173" t="s">
        <v>114</v>
      </c>
      <c r="T21" s="174"/>
      <c r="U21" s="174"/>
      <c r="V21" s="174"/>
      <c r="W21" s="175"/>
      <c r="X21" s="30" t="s">
        <v>113</v>
      </c>
    </row>
    <row r="22" spans="1:24" s="13" customFormat="1" ht="55.5" customHeight="1" x14ac:dyDescent="0.25">
      <c r="A22" s="154"/>
      <c r="B22" s="45">
        <v>13</v>
      </c>
      <c r="C22" s="24" t="s">
        <v>79</v>
      </c>
      <c r="D22" s="12"/>
      <c r="E22" s="12"/>
      <c r="F22" s="12"/>
      <c r="G22" s="12"/>
      <c r="H22" s="12"/>
      <c r="I22" s="12"/>
      <c r="J22" s="29">
        <v>1</v>
      </c>
      <c r="K22" s="12"/>
      <c r="L22" s="12"/>
      <c r="M22" s="12"/>
      <c r="N22" s="12"/>
      <c r="O22" s="12"/>
      <c r="P22" s="25">
        <f t="shared" si="2"/>
        <v>1</v>
      </c>
      <c r="Q22" s="32">
        <v>1</v>
      </c>
      <c r="R22" s="35">
        <f t="shared" si="1"/>
        <v>1</v>
      </c>
      <c r="S22" s="173" t="s">
        <v>115</v>
      </c>
      <c r="T22" s="174"/>
      <c r="U22" s="174"/>
      <c r="V22" s="174"/>
      <c r="W22" s="175"/>
      <c r="X22" s="30" t="s">
        <v>105</v>
      </c>
    </row>
    <row r="23" spans="1:24" s="13" customFormat="1" ht="30" x14ac:dyDescent="0.25">
      <c r="A23" s="154"/>
      <c r="B23" s="45">
        <v>14</v>
      </c>
      <c r="C23" s="24" t="s">
        <v>80</v>
      </c>
      <c r="D23" s="12"/>
      <c r="E23" s="12"/>
      <c r="F23" s="12"/>
      <c r="G23" s="12"/>
      <c r="H23" s="29">
        <v>1</v>
      </c>
      <c r="I23" s="12"/>
      <c r="J23" s="12"/>
      <c r="K23" s="12"/>
      <c r="L23" s="12"/>
      <c r="M23" s="12"/>
      <c r="N23" s="12"/>
      <c r="O23" s="12"/>
      <c r="P23" s="25">
        <f t="shared" si="2"/>
        <v>1</v>
      </c>
      <c r="Q23" s="32">
        <v>1</v>
      </c>
      <c r="R23" s="35">
        <f t="shared" si="1"/>
        <v>1</v>
      </c>
      <c r="S23" s="173" t="s">
        <v>116</v>
      </c>
      <c r="T23" s="174"/>
      <c r="U23" s="174"/>
      <c r="V23" s="174"/>
      <c r="W23" s="175"/>
      <c r="X23" s="54" t="s">
        <v>117</v>
      </c>
    </row>
    <row r="24" spans="1:24" s="13" customFormat="1" ht="60" x14ac:dyDescent="0.25">
      <c r="A24" s="154"/>
      <c r="B24" s="45">
        <v>15</v>
      </c>
      <c r="C24" s="24" t="s">
        <v>81</v>
      </c>
      <c r="D24" s="12"/>
      <c r="E24" s="12"/>
      <c r="F24" s="12"/>
      <c r="G24" s="12"/>
      <c r="H24" s="12"/>
      <c r="I24" s="12"/>
      <c r="J24" s="12"/>
      <c r="K24" s="29">
        <v>1</v>
      </c>
      <c r="L24" s="12"/>
      <c r="M24" s="12"/>
      <c r="N24" s="12"/>
      <c r="O24" s="12"/>
      <c r="P24" s="25">
        <f t="shared" si="2"/>
        <v>1</v>
      </c>
      <c r="Q24" s="32">
        <v>1</v>
      </c>
      <c r="R24" s="35">
        <f t="shared" si="1"/>
        <v>1</v>
      </c>
      <c r="S24" s="173" t="s">
        <v>118</v>
      </c>
      <c r="T24" s="174"/>
      <c r="U24" s="174"/>
      <c r="V24" s="174"/>
      <c r="W24" s="175"/>
      <c r="X24" s="30" t="s">
        <v>119</v>
      </c>
    </row>
    <row r="25" spans="1:24" s="13" customFormat="1" ht="60" x14ac:dyDescent="0.25">
      <c r="A25" s="154"/>
      <c r="B25" s="45">
        <v>16</v>
      </c>
      <c r="C25" s="24" t="s">
        <v>82</v>
      </c>
      <c r="D25" s="12"/>
      <c r="E25" s="12"/>
      <c r="F25" s="12"/>
      <c r="G25" s="12"/>
      <c r="H25" s="29">
        <v>1</v>
      </c>
      <c r="I25" s="12"/>
      <c r="J25" s="12"/>
      <c r="K25" s="12"/>
      <c r="L25" s="12"/>
      <c r="M25" s="12"/>
      <c r="N25" s="12"/>
      <c r="O25" s="12"/>
      <c r="P25" s="25">
        <f t="shared" si="2"/>
        <v>1</v>
      </c>
      <c r="Q25" s="32">
        <v>1</v>
      </c>
      <c r="R25" s="35">
        <f t="shared" si="1"/>
        <v>1</v>
      </c>
      <c r="S25" s="173" t="s">
        <v>114</v>
      </c>
      <c r="T25" s="174"/>
      <c r="U25" s="174"/>
      <c r="V25" s="174"/>
      <c r="W25" s="175"/>
      <c r="X25" s="30" t="s">
        <v>113</v>
      </c>
    </row>
    <row r="26" spans="1:24" s="13" customFormat="1" ht="60" x14ac:dyDescent="0.25">
      <c r="A26" s="154"/>
      <c r="B26" s="45">
        <v>17</v>
      </c>
      <c r="C26" s="24" t="s">
        <v>83</v>
      </c>
      <c r="D26" s="12"/>
      <c r="E26" s="12"/>
      <c r="F26" s="12"/>
      <c r="G26" s="29">
        <v>1</v>
      </c>
      <c r="H26" s="12"/>
      <c r="I26" s="12"/>
      <c r="J26" s="12"/>
      <c r="K26" s="12"/>
      <c r="L26" s="12"/>
      <c r="M26" s="12"/>
      <c r="N26" s="12"/>
      <c r="O26" s="12"/>
      <c r="P26" s="25">
        <f t="shared" si="2"/>
        <v>1</v>
      </c>
      <c r="Q26" s="32">
        <v>1</v>
      </c>
      <c r="R26" s="35">
        <f t="shared" si="1"/>
        <v>1</v>
      </c>
      <c r="S26" s="173" t="s">
        <v>120</v>
      </c>
      <c r="T26" s="174"/>
      <c r="U26" s="174"/>
      <c r="V26" s="174"/>
      <c r="W26" s="175"/>
      <c r="X26" s="12" t="s">
        <v>121</v>
      </c>
    </row>
    <row r="27" spans="1:24" s="13" customFormat="1" ht="60" x14ac:dyDescent="0.25">
      <c r="A27" s="154"/>
      <c r="B27" s="45">
        <v>18</v>
      </c>
      <c r="C27" s="24" t="s">
        <v>84</v>
      </c>
      <c r="D27" s="12"/>
      <c r="E27" s="12"/>
      <c r="F27" s="12"/>
      <c r="G27" s="12"/>
      <c r="H27" s="12"/>
      <c r="I27" s="12"/>
      <c r="J27" s="29">
        <v>1</v>
      </c>
      <c r="K27" s="12"/>
      <c r="L27" s="12"/>
      <c r="M27" s="12"/>
      <c r="N27" s="12"/>
      <c r="O27" s="12"/>
      <c r="P27" s="25">
        <f t="shared" si="2"/>
        <v>1</v>
      </c>
      <c r="Q27" s="32">
        <v>1</v>
      </c>
      <c r="R27" s="35">
        <f t="shared" si="1"/>
        <v>1</v>
      </c>
      <c r="S27" s="173" t="s">
        <v>115</v>
      </c>
      <c r="T27" s="174"/>
      <c r="U27" s="174"/>
      <c r="V27" s="174"/>
      <c r="W27" s="175"/>
      <c r="X27" s="30" t="s">
        <v>105</v>
      </c>
    </row>
    <row r="28" spans="1:24" s="13" customFormat="1" ht="49.5" customHeight="1" x14ac:dyDescent="0.25">
      <c r="A28" s="47" t="s">
        <v>47</v>
      </c>
      <c r="B28" s="43">
        <v>19</v>
      </c>
      <c r="C28" s="16" t="s">
        <v>85</v>
      </c>
      <c r="D28" s="12"/>
      <c r="E28" s="12"/>
      <c r="F28" s="12"/>
      <c r="G28" s="12"/>
      <c r="H28" s="12"/>
      <c r="I28" s="12"/>
      <c r="J28" s="12"/>
      <c r="K28" s="12"/>
      <c r="L28" s="29">
        <v>1</v>
      </c>
      <c r="M28" s="12"/>
      <c r="N28" s="12"/>
      <c r="O28" s="12"/>
      <c r="P28" s="25">
        <f t="shared" si="2"/>
        <v>1</v>
      </c>
      <c r="Q28" s="32">
        <v>1</v>
      </c>
      <c r="R28" s="35">
        <f t="shared" si="1"/>
        <v>1</v>
      </c>
      <c r="S28" s="173" t="s">
        <v>123</v>
      </c>
      <c r="T28" s="174"/>
      <c r="U28" s="174"/>
      <c r="V28" s="174"/>
      <c r="W28" s="175"/>
      <c r="X28" s="30" t="s">
        <v>122</v>
      </c>
    </row>
    <row r="29" spans="1:24" customFormat="1" ht="63.75" x14ac:dyDescent="0.25">
      <c r="A29" s="16" t="s">
        <v>48</v>
      </c>
      <c r="B29" s="16">
        <v>20</v>
      </c>
      <c r="C29" s="16" t="s">
        <v>86</v>
      </c>
      <c r="D29" s="11"/>
      <c r="E29" s="11"/>
      <c r="F29" s="11"/>
      <c r="G29" s="11"/>
      <c r="H29" s="46">
        <v>1</v>
      </c>
      <c r="I29" s="11"/>
      <c r="J29" s="11"/>
      <c r="K29" s="11"/>
      <c r="L29" s="11"/>
      <c r="M29" s="11"/>
      <c r="N29" s="11"/>
      <c r="O29" s="11"/>
      <c r="P29" s="25">
        <f t="shared" si="2"/>
        <v>1</v>
      </c>
      <c r="Q29" s="46">
        <v>1</v>
      </c>
      <c r="R29" s="35">
        <f t="shared" si="1"/>
        <v>1</v>
      </c>
      <c r="S29" s="173" t="s">
        <v>124</v>
      </c>
      <c r="T29" s="174"/>
      <c r="U29" s="174"/>
      <c r="V29" s="174"/>
      <c r="W29" s="175"/>
      <c r="X29" s="30" t="s">
        <v>125</v>
      </c>
    </row>
    <row r="30" spans="1:24" customFormat="1" ht="52.5" customHeight="1" x14ac:dyDescent="0.25">
      <c r="A30" s="16" t="s">
        <v>49</v>
      </c>
      <c r="B30" s="44">
        <v>21</v>
      </c>
      <c r="C30" t="s">
        <v>87</v>
      </c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46">
        <v>1</v>
      </c>
      <c r="P30" s="25">
        <f t="shared" si="2"/>
        <v>1</v>
      </c>
      <c r="Q30" s="46">
        <v>1</v>
      </c>
      <c r="R30" s="35">
        <f t="shared" si="1"/>
        <v>1</v>
      </c>
      <c r="S30" s="173" t="s">
        <v>126</v>
      </c>
      <c r="T30" s="174"/>
      <c r="U30" s="174"/>
      <c r="V30" s="174"/>
      <c r="W30" s="175"/>
      <c r="X30" s="53" t="s">
        <v>127</v>
      </c>
    </row>
    <row r="31" spans="1:24" customFormat="1" ht="44.25" customHeight="1" x14ac:dyDescent="0.25">
      <c r="A31" s="16" t="s">
        <v>50</v>
      </c>
      <c r="B31" s="16">
        <v>22</v>
      </c>
      <c r="C31" s="16" t="s">
        <v>88</v>
      </c>
      <c r="D31" s="11"/>
      <c r="E31" s="11"/>
      <c r="F31" s="11"/>
      <c r="G31" s="11"/>
      <c r="H31" s="11"/>
      <c r="I31" s="46">
        <v>1</v>
      </c>
      <c r="J31" s="11"/>
      <c r="K31" s="11"/>
      <c r="L31" s="11"/>
      <c r="M31" s="11"/>
      <c r="N31" s="11"/>
      <c r="O31" s="11"/>
      <c r="P31" s="25">
        <f t="shared" si="2"/>
        <v>1</v>
      </c>
      <c r="Q31" s="46">
        <v>1</v>
      </c>
      <c r="R31" s="35">
        <f t="shared" si="1"/>
        <v>1</v>
      </c>
      <c r="S31" s="173" t="s">
        <v>128</v>
      </c>
      <c r="T31" s="174"/>
      <c r="U31" s="174"/>
      <c r="V31" s="174"/>
      <c r="W31" s="175"/>
      <c r="X31" s="30" t="s">
        <v>129</v>
      </c>
    </row>
    <row r="32" spans="1:24" customFormat="1" ht="72" customHeight="1" x14ac:dyDescent="0.25">
      <c r="A32" s="16" t="s">
        <v>51</v>
      </c>
      <c r="B32" s="16">
        <v>23</v>
      </c>
      <c r="C32" s="16" t="s">
        <v>89</v>
      </c>
      <c r="D32" s="11"/>
      <c r="E32" s="11"/>
      <c r="F32" s="11"/>
      <c r="G32" s="11"/>
      <c r="H32" s="11"/>
      <c r="I32" s="11"/>
      <c r="J32" s="11"/>
      <c r="K32" s="11"/>
      <c r="L32" s="46">
        <v>1</v>
      </c>
      <c r="M32" s="11"/>
      <c r="N32" s="11"/>
      <c r="O32" s="46">
        <v>1</v>
      </c>
      <c r="P32" s="25">
        <f t="shared" si="2"/>
        <v>2</v>
      </c>
      <c r="Q32" s="46">
        <v>2</v>
      </c>
      <c r="R32" s="35">
        <f t="shared" si="1"/>
        <v>1</v>
      </c>
      <c r="S32" s="173" t="s">
        <v>130</v>
      </c>
      <c r="T32" s="174"/>
      <c r="U32" s="174"/>
      <c r="V32" s="174"/>
      <c r="W32" s="175"/>
      <c r="X32" s="31" t="s">
        <v>97</v>
      </c>
    </row>
    <row r="33" spans="1:24" customFormat="1" ht="60.75" customHeight="1" x14ac:dyDescent="0.25">
      <c r="A33" s="16" t="s">
        <v>52</v>
      </c>
      <c r="B33" s="16">
        <v>24</v>
      </c>
      <c r="C33" s="16" t="s">
        <v>90</v>
      </c>
      <c r="D33" s="11"/>
      <c r="E33" s="11"/>
      <c r="F33" s="46">
        <v>1</v>
      </c>
      <c r="G33" s="46">
        <v>1</v>
      </c>
      <c r="H33" s="11"/>
      <c r="I33" s="11"/>
      <c r="J33" s="11"/>
      <c r="K33" s="11"/>
      <c r="L33" s="11"/>
      <c r="M33" s="11"/>
      <c r="N33" s="11"/>
      <c r="O33" s="11"/>
      <c r="P33" s="25">
        <f t="shared" si="2"/>
        <v>2</v>
      </c>
      <c r="Q33" s="46">
        <v>2</v>
      </c>
      <c r="R33" s="35">
        <f t="shared" si="1"/>
        <v>1</v>
      </c>
      <c r="S33" s="173" t="s">
        <v>131</v>
      </c>
      <c r="T33" s="174"/>
      <c r="U33" s="174"/>
      <c r="V33" s="174"/>
      <c r="W33" s="175"/>
      <c r="X33" s="30" t="s">
        <v>132</v>
      </c>
    </row>
    <row r="34" spans="1:24" customFormat="1" ht="63.75" customHeight="1" x14ac:dyDescent="0.25">
      <c r="A34" s="16" t="s">
        <v>54</v>
      </c>
      <c r="B34" s="16">
        <v>25</v>
      </c>
      <c r="C34" s="16" t="s">
        <v>91</v>
      </c>
      <c r="D34" s="46">
        <v>1</v>
      </c>
      <c r="E34" s="11"/>
      <c r="F34" s="11"/>
      <c r="G34" s="11"/>
      <c r="H34" s="46">
        <v>1</v>
      </c>
      <c r="I34" s="11"/>
      <c r="J34" s="11"/>
      <c r="K34" s="11"/>
      <c r="L34" s="46">
        <v>1</v>
      </c>
      <c r="M34" s="46">
        <v>1</v>
      </c>
      <c r="N34" s="11"/>
      <c r="O34" s="11"/>
      <c r="P34" s="25">
        <f t="shared" si="2"/>
        <v>4</v>
      </c>
      <c r="Q34" s="46">
        <v>4</v>
      </c>
      <c r="R34" s="35">
        <f t="shared" si="1"/>
        <v>1</v>
      </c>
      <c r="S34" s="173" t="s">
        <v>133</v>
      </c>
      <c r="T34" s="174"/>
      <c r="U34" s="174"/>
      <c r="V34" s="174"/>
      <c r="W34" s="175"/>
      <c r="X34" s="30" t="s">
        <v>134</v>
      </c>
    </row>
    <row r="35" spans="1:24" ht="30" customHeight="1" x14ac:dyDescent="0.3">
      <c r="A35" s="140" t="s">
        <v>135</v>
      </c>
      <c r="B35" s="140"/>
      <c r="C35" s="140"/>
      <c r="D35" s="48">
        <f>SUM(D10:D34)</f>
        <v>1</v>
      </c>
      <c r="E35" s="48">
        <f t="shared" ref="E35:O35" si="3">SUM(E10:E34)</f>
        <v>0</v>
      </c>
      <c r="F35" s="48">
        <f t="shared" si="3"/>
        <v>1</v>
      </c>
      <c r="G35" s="48">
        <f t="shared" si="3"/>
        <v>2</v>
      </c>
      <c r="H35" s="48">
        <f t="shared" si="3"/>
        <v>6</v>
      </c>
      <c r="I35" s="48">
        <f t="shared" si="3"/>
        <v>1</v>
      </c>
      <c r="J35" s="48">
        <f t="shared" si="3"/>
        <v>3</v>
      </c>
      <c r="K35" s="48">
        <f t="shared" si="3"/>
        <v>6</v>
      </c>
      <c r="L35" s="48">
        <f t="shared" si="3"/>
        <v>6</v>
      </c>
      <c r="M35" s="48">
        <f t="shared" si="3"/>
        <v>2</v>
      </c>
      <c r="N35" s="48">
        <f t="shared" si="3"/>
        <v>2</v>
      </c>
      <c r="O35" s="48">
        <f t="shared" si="3"/>
        <v>5</v>
      </c>
      <c r="P35" s="48">
        <f>SUM(P10:P34)</f>
        <v>35</v>
      </c>
      <c r="Q35" s="48">
        <f>SUM(Q10:Q34)</f>
        <v>35</v>
      </c>
      <c r="R35" s="178">
        <f>+Q36/P35</f>
        <v>1</v>
      </c>
    </row>
    <row r="36" spans="1:24" ht="30" customHeight="1" x14ac:dyDescent="0.3">
      <c r="A36" s="140" t="s">
        <v>136</v>
      </c>
      <c r="B36" s="140"/>
      <c r="C36" s="140"/>
      <c r="D36" s="48">
        <v>1</v>
      </c>
      <c r="E36" s="48">
        <v>0</v>
      </c>
      <c r="F36" s="48">
        <v>1</v>
      </c>
      <c r="G36" s="48">
        <v>2</v>
      </c>
      <c r="H36" s="48">
        <v>6</v>
      </c>
      <c r="I36" s="48">
        <v>1</v>
      </c>
      <c r="J36" s="48">
        <v>3</v>
      </c>
      <c r="K36" s="48">
        <v>6</v>
      </c>
      <c r="L36" s="48">
        <v>6</v>
      </c>
      <c r="M36" s="48">
        <v>2</v>
      </c>
      <c r="N36" s="48">
        <v>2</v>
      </c>
      <c r="O36" s="48">
        <v>5</v>
      </c>
      <c r="P36" s="48"/>
      <c r="Q36" s="48">
        <f>SUM(D36:P36)</f>
        <v>35</v>
      </c>
      <c r="R36" s="179"/>
    </row>
  </sheetData>
  <mergeCells count="51">
    <mergeCell ref="R35:R36"/>
    <mergeCell ref="B1:V1"/>
    <mergeCell ref="B2:V4"/>
    <mergeCell ref="S28:W28"/>
    <mergeCell ref="S33:W33"/>
    <mergeCell ref="S34:W34"/>
    <mergeCell ref="S29:W29"/>
    <mergeCell ref="S30:W30"/>
    <mergeCell ref="S31:W31"/>
    <mergeCell ref="S32:W32"/>
    <mergeCell ref="S23:W23"/>
    <mergeCell ref="S24:W24"/>
    <mergeCell ref="S25:W25"/>
    <mergeCell ref="S26:W26"/>
    <mergeCell ref="S27:W27"/>
    <mergeCell ref="S19:W19"/>
    <mergeCell ref="S12:W12"/>
    <mergeCell ref="S14:W14"/>
    <mergeCell ref="S20:W20"/>
    <mergeCell ref="S21:W21"/>
    <mergeCell ref="S22:W22"/>
    <mergeCell ref="S15:W15"/>
    <mergeCell ref="S16:W16"/>
    <mergeCell ref="S17:W17"/>
    <mergeCell ref="S18:W18"/>
    <mergeCell ref="N12:N13"/>
    <mergeCell ref="O12:O13"/>
    <mergeCell ref="P12:P13"/>
    <mergeCell ref="Q12:Q13"/>
    <mergeCell ref="R12:R13"/>
    <mergeCell ref="I12:I13"/>
    <mergeCell ref="J12:J13"/>
    <mergeCell ref="K12:K13"/>
    <mergeCell ref="L12:L13"/>
    <mergeCell ref="M12:M13"/>
    <mergeCell ref="A1:A4"/>
    <mergeCell ref="A35:C35"/>
    <mergeCell ref="A36:C36"/>
    <mergeCell ref="S9:W9"/>
    <mergeCell ref="D8:F8"/>
    <mergeCell ref="W4:X4"/>
    <mergeCell ref="A10:A27"/>
    <mergeCell ref="S10:W10"/>
    <mergeCell ref="S11:W11"/>
    <mergeCell ref="S13:W13"/>
    <mergeCell ref="C12:C13"/>
    <mergeCell ref="D12:D13"/>
    <mergeCell ref="E12:E13"/>
    <mergeCell ref="F12:F13"/>
    <mergeCell ref="G12:G13"/>
    <mergeCell ref="H12:H13"/>
  </mergeCells>
  <hyperlinks>
    <hyperlink ref="X10" r:id="rId1" display="..\..\peti\Evidencia-2020\Autodiagnóstico-mipg sep 9 de 2020.xlsx"/>
    <hyperlink ref="X11" r:id="rId2"/>
    <hyperlink ref="X12" r:id="rId3"/>
    <hyperlink ref="X13" r:id="rId4"/>
    <hyperlink ref="X14" r:id="rId5"/>
    <hyperlink ref="X17" r:id="rId6"/>
    <hyperlink ref="X18" r:id="rId7"/>
    <hyperlink ref="X20" r:id="rId8"/>
    <hyperlink ref="X21" r:id="rId9"/>
    <hyperlink ref="X22" r:id="rId10"/>
    <hyperlink ref="X24" r:id="rId11"/>
    <hyperlink ref="X25" r:id="rId12"/>
    <hyperlink ref="X27" r:id="rId13"/>
    <hyperlink ref="X28" r:id="rId14"/>
    <hyperlink ref="X29" r:id="rId15"/>
    <hyperlink ref="X31" r:id="rId16"/>
    <hyperlink ref="X32" r:id="rId17"/>
    <hyperlink ref="X33" r:id="rId18" display="..\..\..\superviciones\2020\JAMMSA-impresoras-konica\contrato.pdf"/>
    <hyperlink ref="X15" r:id="rId19"/>
    <hyperlink ref="X16" r:id="rId20"/>
  </hyperlinks>
  <pageMargins left="0.7" right="0.7" top="0.75" bottom="0.75" header="0.3" footer="0.3"/>
  <pageSetup orientation="portrait" r:id="rId21"/>
  <drawing r:id="rId22"/>
  <legacyDrawing r:id="rId2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actualización del PETI</vt:lpstr>
      <vt:lpstr>INFORME EJECUCION PETIC-2020</vt:lpstr>
      <vt:lpstr>TABLERO DE MANDO</vt:lpstr>
      <vt:lpstr>'INFORME EJECUCION PETIC-2020'!Títulos_a_imprimir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022400725</dc:creator>
  <cp:lastModifiedBy>Yeny Aracelly Nuñez Rosero</cp:lastModifiedBy>
  <cp:lastPrinted>2021-01-22T20:44:42Z</cp:lastPrinted>
  <dcterms:created xsi:type="dcterms:W3CDTF">2017-02-13T13:45:40Z</dcterms:created>
  <dcterms:modified xsi:type="dcterms:W3CDTF">2021-02-03T16:08:18Z</dcterms:modified>
</cp:coreProperties>
</file>